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ThisWorkbook" autoCompressPictures="0"/>
  <mc:AlternateContent xmlns:mc="http://schemas.openxmlformats.org/markup-compatibility/2006">
    <mc:Choice Requires="x15">
      <x15ac:absPath xmlns:x15ac="http://schemas.microsoft.com/office/spreadsheetml/2010/11/ac" url="C:\Users\Tsubasa\Documents\環境　environment\Confilict Minerals\"/>
    </mc:Choice>
  </mc:AlternateContent>
  <xr:revisionPtr revIDLastSave="0" documentId="8_{C9520F5F-C89F-477E-B518-387691343726}" xr6:coauthVersionLast="36" xr6:coauthVersionMax="36"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0" yWindow="0" windowWidth="19200" windowHeight="775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F85" i="5" s="1"/>
  <c r="V86" i="5"/>
  <c r="V93" i="5"/>
  <c r="V109" i="5"/>
  <c r="V114" i="5"/>
  <c r="V125" i="5"/>
  <c r="V130" i="5"/>
  <c r="E130" i="5" s="1"/>
  <c r="X130" i="5" s="1"/>
  <c r="V141" i="5"/>
  <c r="V149" i="5"/>
  <c r="J149" i="5" s="1"/>
  <c r="V157" i="5"/>
  <c r="V165" i="5"/>
  <c r="V173" i="5"/>
  <c r="V182" i="5"/>
  <c r="R182" i="5" s="1"/>
  <c r="V189" i="5"/>
  <c r="V190" i="5"/>
  <c r="I190" i="5" s="1"/>
  <c r="V194" i="5"/>
  <c r="V197" i="5"/>
  <c r="F197" i="5" s="1"/>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R965" i="5" s="1"/>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J1430" i="5" s="1"/>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V1711" i="5"/>
  <c r="V1715" i="5"/>
  <c r="V1718" i="5"/>
  <c r="F1718" i="5" s="1"/>
  <c r="V1734" i="5"/>
  <c r="V1743" i="5"/>
  <c r="I1743" i="5" s="1"/>
  <c r="V1747" i="5"/>
  <c r="V1750" i="5"/>
  <c r="V1751" i="5"/>
  <c r="V1755" i="5"/>
  <c r="V1758" i="5"/>
  <c r="V1759" i="5"/>
  <c r="V1766" i="5"/>
  <c r="F1766" i="5" s="1"/>
  <c r="V1767" i="5"/>
  <c r="I1767" i="5" s="1"/>
  <c r="V1771" i="5"/>
  <c r="V1775" i="5"/>
  <c r="V1782" i="5"/>
  <c r="G1782" i="5" s="1"/>
  <c r="V1783" i="5"/>
  <c r="V1790" i="5"/>
  <c r="V1795" i="5"/>
  <c r="V1798" i="5"/>
  <c r="V1803" i="5"/>
  <c r="V1807" i="5"/>
  <c r="I1807" i="5" s="1"/>
  <c r="V1811" i="5"/>
  <c r="V1814" i="5"/>
  <c r="G1814" i="5" s="1"/>
  <c r="V1819" i="5"/>
  <c r="V1823" i="5"/>
  <c r="V1829" i="5"/>
  <c r="V1830" i="5"/>
  <c r="V1831" i="5"/>
  <c r="I1831" i="5" s="1"/>
  <c r="V1837" i="5"/>
  <c r="V1846" i="5"/>
  <c r="V1847" i="5"/>
  <c r="G1847" i="5" s="1"/>
  <c r="V1849" i="5"/>
  <c r="J1849" i="5" s="1"/>
  <c r="V1851" i="5"/>
  <c r="V1859" i="5"/>
  <c r="V1862" i="5"/>
  <c r="V1875" i="5"/>
  <c r="V1878" i="5"/>
  <c r="V1879" i="5"/>
  <c r="V1881" i="5"/>
  <c r="E1881" i="5" s="1"/>
  <c r="X1881" i="5" s="1"/>
  <c r="V1883" i="5"/>
  <c r="V1886" i="5"/>
  <c r="V1887" i="5"/>
  <c r="H1887" i="5" s="1"/>
  <c r="V1893" i="5"/>
  <c r="V1894" i="5"/>
  <c r="E1894" i="5" s="1"/>
  <c r="X1894" i="5" s="1"/>
  <c r="V1902" i="5"/>
  <c r="V1906" i="5"/>
  <c r="F1906" i="5" s="1"/>
  <c r="V1910" i="5"/>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G2211" i="5" s="1"/>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R2254" i="5" s="1"/>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F2285" i="5" s="1"/>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I2371" i="5" s="1"/>
  <c r="V2374" i="5"/>
  <c r="R2374" i="5" s="1"/>
  <c r="V2379" i="5"/>
  <c r="V2383" i="5"/>
  <c r="V2387" i="5"/>
  <c r="V2390" i="5"/>
  <c r="V2391" i="5"/>
  <c r="V2393" i="5"/>
  <c r="R2393" i="5" s="1"/>
  <c r="V2395" i="5"/>
  <c r="F2395" i="5" s="1"/>
  <c r="V2397" i="5"/>
  <c r="V2398" i="5"/>
  <c r="V2399" i="5"/>
  <c r="V2401" i="5"/>
  <c r="G2401" i="5" s="1"/>
  <c r="V2403" i="5"/>
  <c r="V2406" i="5"/>
  <c r="V2407" i="5"/>
  <c r="R2407" i="5" s="1"/>
  <c r="V2409" i="5"/>
  <c r="H2409" i="5" s="1"/>
  <c r="V2410" i="5"/>
  <c r="H2410" i="5" s="1"/>
  <c r="V2411" i="5"/>
  <c r="V2415" i="5"/>
  <c r="G2415" i="5" s="1"/>
  <c r="V2417" i="5"/>
  <c r="V2427" i="5"/>
  <c r="V2429" i="5"/>
  <c r="V2435" i="5"/>
  <c r="V2441" i="5"/>
  <c r="R2441" i="5" s="1"/>
  <c r="V2443" i="5"/>
  <c r="I2443" i="5" s="1"/>
  <c r="V2446" i="5"/>
  <c r="J2446" i="5" s="1"/>
  <c r="V2447" i="5"/>
  <c r="F2447" i="5" s="1"/>
  <c r="V2449" i="5"/>
  <c r="V2451" i="5"/>
  <c r="V2454" i="5"/>
  <c r="J2454" i="5" s="1"/>
  <c r="V2455" i="5"/>
  <c r="V2459" i="5"/>
  <c r="V2462" i="5"/>
  <c r="I2462" i="5" s="1"/>
  <c r="V2463" i="5"/>
  <c r="V2467" i="5"/>
  <c r="V2470" i="5"/>
  <c r="V2471" i="5"/>
  <c r="V2473" i="5"/>
  <c r="I2473" i="5" s="1"/>
  <c r="V2474" i="5"/>
  <c r="V2475" i="5"/>
  <c r="H2475" i="5" s="1"/>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I2163" i="5" s="1"/>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F2360" i="5" s="1"/>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R2465" i="5" s="1"/>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s="1"/>
  <c r="B42" i="6"/>
  <c r="G42" i="6" s="1"/>
  <c r="B41" i="6"/>
  <c r="G41" i="6" s="1"/>
  <c r="B40" i="6"/>
  <c r="G40" i="6" s="1"/>
  <c r="B38" i="6"/>
  <c r="G38" i="6" s="1"/>
  <c r="B37" i="6"/>
  <c r="G37" i="6"/>
  <c r="H37" i="6" s="1"/>
  <c r="D37" i="6" s="1"/>
  <c r="B36" i="6"/>
  <c r="G36" i="6" s="1"/>
  <c r="B35" i="6"/>
  <c r="G35" i="6" s="1"/>
  <c r="B33" i="6"/>
  <c r="G33" i="6" s="1"/>
  <c r="B32" i="6"/>
  <c r="G32" i="6" s="1"/>
  <c r="B31" i="6"/>
  <c r="G31" i="6" s="1"/>
  <c r="B30" i="6"/>
  <c r="G30" i="6" s="1"/>
  <c r="B28" i="6"/>
  <c r="G28" i="6"/>
  <c r="B27" i="6"/>
  <c r="G27" i="6" s="1"/>
  <c r="B26" i="6"/>
  <c r="G26" i="6"/>
  <c r="B25" i="6"/>
  <c r="G25" i="6" s="1"/>
  <c r="B23" i="6"/>
  <c r="G23" i="6" s="1"/>
  <c r="B18" i="6"/>
  <c r="F23" i="6" s="1"/>
  <c r="H23" i="6" s="1"/>
  <c r="B22" i="6"/>
  <c r="G22" i="6"/>
  <c r="H22" i="6" s="1"/>
  <c r="D22" i="6" s="1"/>
  <c r="B21" i="6"/>
  <c r="G21" i="6" s="1"/>
  <c r="B20" i="6"/>
  <c r="G20" i="6" s="1"/>
  <c r="B17" i="6"/>
  <c r="F22" i="6" s="1"/>
  <c r="B16" i="6"/>
  <c r="G16" i="6" s="1"/>
  <c r="H16" i="6" s="1"/>
  <c r="D16" i="6" s="1"/>
  <c r="B15" i="6"/>
  <c r="F20" i="6" s="1"/>
  <c r="H14" i="6"/>
  <c r="B13" i="6"/>
  <c r="G13" i="6"/>
  <c r="H13" i="6"/>
  <c r="D13" i="6" s="1"/>
  <c r="B12" i="6"/>
  <c r="G12" i="6" s="1"/>
  <c r="H12" i="6" s="1"/>
  <c r="D12" i="6" s="1"/>
  <c r="B11" i="6"/>
  <c r="G11" i="6" s="1"/>
  <c r="H11" i="6"/>
  <c r="D11" i="6" s="1"/>
  <c r="B10" i="6"/>
  <c r="G10" i="6" s="1"/>
  <c r="H10" i="6" s="1"/>
  <c r="D10" i="6" s="1"/>
  <c r="B9" i="6"/>
  <c r="G9" i="6" s="1"/>
  <c r="H9" i="6" s="1"/>
  <c r="D9" i="6" s="1"/>
  <c r="B8" i="6"/>
  <c r="G8" i="6" s="1"/>
  <c r="H8" i="6" s="1"/>
  <c r="D8" i="6" s="1"/>
  <c r="B7" i="6"/>
  <c r="G7" i="6" s="1"/>
  <c r="H7" i="6" s="1"/>
  <c r="D7" i="6" s="1"/>
  <c r="B4" i="6"/>
  <c r="G4" i="6" s="1"/>
  <c r="H4" i="6" s="1"/>
  <c r="D4" i="6" s="1"/>
  <c r="B2498" i="5"/>
  <c r="B2497" i="5"/>
  <c r="B2496" i="5"/>
  <c r="T2496" i="5" s="1"/>
  <c r="B2495" i="5"/>
  <c r="B2494" i="5"/>
  <c r="B2493" i="5"/>
  <c r="S2493" i="5" s="1"/>
  <c r="B2492" i="5"/>
  <c r="B2491" i="5"/>
  <c r="B2490" i="5"/>
  <c r="B2489" i="5"/>
  <c r="S2489" i="5" s="1"/>
  <c r="B2488" i="5"/>
  <c r="B2487" i="5"/>
  <c r="B2486" i="5"/>
  <c r="B2485" i="5"/>
  <c r="AB2485" i="5" s="1"/>
  <c r="B2484" i="5"/>
  <c r="S2484" i="5" s="1"/>
  <c r="B2483" i="5"/>
  <c r="B2482" i="5"/>
  <c r="B2481" i="5"/>
  <c r="T2481" i="5" s="1"/>
  <c r="B2480" i="5"/>
  <c r="AB2480" i="5" s="1"/>
  <c r="B2479" i="5"/>
  <c r="AB2479" i="5" s="1"/>
  <c r="B2478" i="5"/>
  <c r="AB2478" i="5" s="1"/>
  <c r="B2477" i="5"/>
  <c r="S2477" i="5" s="1"/>
  <c r="B2476" i="5"/>
  <c r="AB2476" i="5" s="1"/>
  <c r="B2475" i="5"/>
  <c r="B2474" i="5"/>
  <c r="B2473" i="5"/>
  <c r="S2473" i="5" s="1"/>
  <c r="B2472" i="5"/>
  <c r="AB2472" i="5" s="1"/>
  <c r="B2471" i="5"/>
  <c r="AB2471" i="5" s="1"/>
  <c r="B2470" i="5"/>
  <c r="B2469" i="5"/>
  <c r="T2469" i="5" s="1"/>
  <c r="B2468" i="5"/>
  <c r="B2467" i="5"/>
  <c r="B2466" i="5"/>
  <c r="B2465" i="5"/>
  <c r="T2465" i="5" s="1"/>
  <c r="B2464" i="5"/>
  <c r="AB2464" i="5" s="1"/>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S2440" i="5" s="1"/>
  <c r="B2439" i="5"/>
  <c r="B2438" i="5"/>
  <c r="B2437" i="5"/>
  <c r="B2436" i="5"/>
  <c r="B2435" i="5"/>
  <c r="B2434" i="5"/>
  <c r="S2434" i="5" s="1"/>
  <c r="B2433" i="5"/>
  <c r="B2432" i="5"/>
  <c r="AB2432" i="5" s="1"/>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S2400" i="5" s="1"/>
  <c r="B2399" i="5"/>
  <c r="T2399" i="5" s="1"/>
  <c r="B2398" i="5"/>
  <c r="B2397" i="5"/>
  <c r="B2396" i="5"/>
  <c r="B2395" i="5"/>
  <c r="T2395" i="5" s="1"/>
  <c r="B2394" i="5"/>
  <c r="B2393" i="5"/>
  <c r="T2393" i="5" s="1"/>
  <c r="B2392" i="5"/>
  <c r="T2392" i="5" s="1"/>
  <c r="B2391" i="5"/>
  <c r="B2390" i="5"/>
  <c r="B2389" i="5"/>
  <c r="B2388" i="5"/>
  <c r="B2387" i="5"/>
  <c r="T2387" i="5" s="1"/>
  <c r="B2386" i="5"/>
  <c r="B2385" i="5"/>
  <c r="B2384" i="5"/>
  <c r="S2384" i="5" s="1"/>
  <c r="B2383" i="5"/>
  <c r="AB2383" i="5" s="1"/>
  <c r="B2382" i="5"/>
  <c r="B2381" i="5"/>
  <c r="B2380" i="5"/>
  <c r="B2379" i="5"/>
  <c r="B2378" i="5"/>
  <c r="B2377" i="5"/>
  <c r="B2376" i="5"/>
  <c r="S2376" i="5" s="1"/>
  <c r="B2375" i="5"/>
  <c r="B2374" i="5"/>
  <c r="B2373" i="5"/>
  <c r="B2372" i="5"/>
  <c r="B2371" i="5"/>
  <c r="B2370" i="5"/>
  <c r="B2369" i="5"/>
  <c r="B2368" i="5"/>
  <c r="B2367" i="5"/>
  <c r="AB2367" i="5" s="1"/>
  <c r="B2366" i="5"/>
  <c r="B2365" i="5"/>
  <c r="B2364" i="5"/>
  <c r="B2363" i="5"/>
  <c r="S2363" i="5" s="1"/>
  <c r="B2362" i="5"/>
  <c r="B2361" i="5"/>
  <c r="B2360" i="5"/>
  <c r="S2360" i="5" s="1"/>
  <c r="B2359" i="5"/>
  <c r="AB2359" i="5" s="1"/>
  <c r="B2358" i="5"/>
  <c r="B2357" i="5"/>
  <c r="B2356" i="5"/>
  <c r="B2355" i="5"/>
  <c r="T2355" i="5" s="1"/>
  <c r="B2354" i="5"/>
  <c r="B2353" i="5"/>
  <c r="B2352" i="5"/>
  <c r="T2352" i="5" s="1"/>
  <c r="B2351" i="5"/>
  <c r="AB2351" i="5" s="1"/>
  <c r="B2350" i="5"/>
  <c r="T2350" i="5" s="1"/>
  <c r="B2349" i="5"/>
  <c r="AB2349" i="5" s="1"/>
  <c r="B2348" i="5"/>
  <c r="B2347" i="5"/>
  <c r="B2346" i="5"/>
  <c r="B2345" i="5"/>
  <c r="B2344" i="5"/>
  <c r="T2344" i="5" s="1"/>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B2328" i="5"/>
  <c r="B2327" i="5"/>
  <c r="B2326" i="5"/>
  <c r="B2325" i="5"/>
  <c r="AB2325" i="5" s="1"/>
  <c r="B2324" i="5"/>
  <c r="B2323" i="5"/>
  <c r="T2323" i="5" s="1"/>
  <c r="B2322" i="5"/>
  <c r="B2321" i="5"/>
  <c r="B2320" i="5"/>
  <c r="T2320" i="5" s="1"/>
  <c r="B2319" i="5"/>
  <c r="B2318" i="5"/>
  <c r="B2317" i="5"/>
  <c r="AB2317" i="5" s="1"/>
  <c r="B2316" i="5"/>
  <c r="B2315" i="5"/>
  <c r="B2314" i="5"/>
  <c r="B2313" i="5"/>
  <c r="AB2313" i="5" s="1"/>
  <c r="V2312" i="5"/>
  <c r="H2312" i="5" s="1"/>
  <c r="B2312" i="5"/>
  <c r="B2311" i="5"/>
  <c r="AB2311" i="5" s="1"/>
  <c r="B2310" i="5"/>
  <c r="B2309" i="5"/>
  <c r="B2308" i="5"/>
  <c r="B2307" i="5"/>
  <c r="B2306" i="5"/>
  <c r="B2305" i="5"/>
  <c r="S2305" i="5" s="1"/>
  <c r="B2304" i="5"/>
  <c r="B2303" i="5"/>
  <c r="AB2303" i="5" s="1"/>
  <c r="B2302" i="5"/>
  <c r="B2301" i="5"/>
  <c r="T2301" i="5" s="1"/>
  <c r="B2300" i="5"/>
  <c r="V2299" i="5"/>
  <c r="B2299" i="5"/>
  <c r="AB2299" i="5" s="1"/>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S2270" i="5" s="1"/>
  <c r="B2269" i="5"/>
  <c r="B2268" i="5"/>
  <c r="B2267" i="5"/>
  <c r="B2266" i="5"/>
  <c r="B2265" i="5"/>
  <c r="B2264" i="5"/>
  <c r="B2263" i="5"/>
  <c r="B2262" i="5"/>
  <c r="B2261" i="5"/>
  <c r="T2261" i="5" s="1"/>
  <c r="B2260" i="5"/>
  <c r="B2259" i="5"/>
  <c r="B2258" i="5"/>
  <c r="B2257" i="5"/>
  <c r="B2256" i="5"/>
  <c r="B2255" i="5"/>
  <c r="B2254" i="5"/>
  <c r="S2254" i="5" s="1"/>
  <c r="B2253" i="5"/>
  <c r="B2252" i="5"/>
  <c r="AB2252" i="5" s="1"/>
  <c r="B2251" i="5"/>
  <c r="B2250" i="5"/>
  <c r="S2250" i="5" s="1"/>
  <c r="B2249" i="5"/>
  <c r="B2248" i="5"/>
  <c r="B2247" i="5"/>
  <c r="B2246" i="5"/>
  <c r="S2246" i="5" s="1"/>
  <c r="B2245" i="5"/>
  <c r="T2245" i="5" s="1"/>
  <c r="B2244" i="5"/>
  <c r="AB2244" i="5" s="1"/>
  <c r="B2243" i="5"/>
  <c r="B2242" i="5"/>
  <c r="B2241" i="5"/>
  <c r="V2240" i="5"/>
  <c r="B2240" i="5"/>
  <c r="B2239" i="5"/>
  <c r="T2239" i="5" s="1"/>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S2189" i="5" s="1"/>
  <c r="V2188" i="5"/>
  <c r="B2188" i="5"/>
  <c r="B2187" i="5"/>
  <c r="AB2187" i="5" s="1"/>
  <c r="B2186" i="5"/>
  <c r="V2185" i="5"/>
  <c r="B2185" i="5"/>
  <c r="B2184" i="5"/>
  <c r="V2183" i="5"/>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T2170" i="5" s="1"/>
  <c r="B2169" i="5"/>
  <c r="V2168" i="5"/>
  <c r="B2168" i="5"/>
  <c r="B2167" i="5"/>
  <c r="B2166" i="5"/>
  <c r="B2165" i="5"/>
  <c r="V2164" i="5"/>
  <c r="B2164" i="5"/>
  <c r="B2163" i="5"/>
  <c r="S2163" i="5" s="1"/>
  <c r="B2162" i="5"/>
  <c r="B2161" i="5"/>
  <c r="B2160"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AB1724" i="5" s="1"/>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AB1704" i="5" s="1"/>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AB1672" i="5" s="1"/>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B1652" i="5"/>
  <c r="B1651" i="5"/>
  <c r="B1650" i="5"/>
  <c r="B1649" i="5"/>
  <c r="V1648" i="5"/>
  <c r="B1648" i="5"/>
  <c r="B1647" i="5"/>
  <c r="B1646" i="5"/>
  <c r="B1645" i="5"/>
  <c r="V1644" i="5"/>
  <c r="B1644" i="5"/>
  <c r="B1643" i="5"/>
  <c r="T1643" i="5" s="1"/>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S1627" i="5" s="1"/>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B1594" i="5"/>
  <c r="AB1594" i="5" s="1"/>
  <c r="B1593" i="5"/>
  <c r="V1592" i="5"/>
  <c r="I1592" i="5" s="1"/>
  <c r="B1592" i="5"/>
  <c r="S1592" i="5" s="1"/>
  <c r="B1591" i="5"/>
  <c r="B1590" i="5"/>
  <c r="B1589" i="5"/>
  <c r="V1588" i="5"/>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S1427" i="5" s="1"/>
  <c r="B1426" i="5"/>
  <c r="B1425" i="5"/>
  <c r="B1424" i="5"/>
  <c r="V1423" i="5"/>
  <c r="R1423" i="5" s="1"/>
  <c r="B1423" i="5"/>
  <c r="B1422" i="5"/>
  <c r="B1421" i="5"/>
  <c r="B1420" i="5"/>
  <c r="AB1420" i="5" s="1"/>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AB1328" i="5" s="1"/>
  <c r="V1327" i="5"/>
  <c r="R1327" i="5" s="1"/>
  <c r="B1327" i="5"/>
  <c r="B1326" i="5"/>
  <c r="B1325" i="5"/>
  <c r="B1324" i="5"/>
  <c r="AB1324" i="5" s="1"/>
  <c r="V1323" i="5"/>
  <c r="B1323" i="5"/>
  <c r="B1322" i="5"/>
  <c r="S1322" i="5" s="1"/>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S1311" i="5" s="1"/>
  <c r="B1310" i="5"/>
  <c r="B1309" i="5"/>
  <c r="T1309" i="5" s="1"/>
  <c r="B1308" i="5"/>
  <c r="V1307" i="5"/>
  <c r="B1307" i="5"/>
  <c r="B1306" i="5"/>
  <c r="V1305" i="5"/>
  <c r="B1305" i="5"/>
  <c r="B1304" i="5"/>
  <c r="AB1304" i="5" s="1"/>
  <c r="V1303" i="5"/>
  <c r="J1303" i="5" s="1"/>
  <c r="B1303" i="5"/>
  <c r="B1302" i="5"/>
  <c r="B1301" i="5"/>
  <c r="B1300" i="5"/>
  <c r="AB1300" i="5" s="1"/>
  <c r="V1299" i="5"/>
  <c r="B1299" i="5"/>
  <c r="S1299" i="5" s="1"/>
  <c r="B1298" i="5"/>
  <c r="V1297" i="5"/>
  <c r="B1297" i="5"/>
  <c r="B1296" i="5"/>
  <c r="V1295" i="5"/>
  <c r="F1295" i="5" s="1"/>
  <c r="B1295" i="5"/>
  <c r="AB1295" i="5" s="1"/>
  <c r="B1294" i="5"/>
  <c r="B1293" i="5"/>
  <c r="B1292" i="5"/>
  <c r="AB1292" i="5" s="1"/>
  <c r="B1291" i="5"/>
  <c r="S1291" i="5" s="1"/>
  <c r="B1290" i="5"/>
  <c r="V1289" i="5"/>
  <c r="B1289" i="5"/>
  <c r="B1288" i="5"/>
  <c r="AB1288" i="5" s="1"/>
  <c r="V1287" i="5"/>
  <c r="B1287" i="5"/>
  <c r="AB1287" i="5" s="1"/>
  <c r="B1286" i="5"/>
  <c r="B1285" i="5"/>
  <c r="B1284" i="5"/>
  <c r="V1283" i="5"/>
  <c r="B1283" i="5"/>
  <c r="B1282" i="5"/>
  <c r="S1282" i="5" s="1"/>
  <c r="V1281" i="5"/>
  <c r="R1281" i="5" s="1"/>
  <c r="B1281" i="5"/>
  <c r="B1280" i="5"/>
  <c r="AB1280" i="5" s="1"/>
  <c r="V1279" i="5"/>
  <c r="B1279" i="5"/>
  <c r="B1278" i="5"/>
  <c r="B1277" i="5"/>
  <c r="B1276" i="5"/>
  <c r="AB1276" i="5" s="1"/>
  <c r="V1275" i="5"/>
  <c r="B1275" i="5"/>
  <c r="AB1275" i="5" s="1"/>
  <c r="B1274" i="5"/>
  <c r="T1274" i="5" s="1"/>
  <c r="V1273" i="5"/>
  <c r="R1273" i="5" s="1"/>
  <c r="B1273" i="5"/>
  <c r="B1272" i="5"/>
  <c r="V1271" i="5"/>
  <c r="B1271" i="5"/>
  <c r="B1270" i="5"/>
  <c r="B1269" i="5"/>
  <c r="B1268" i="5"/>
  <c r="AB1268" i="5" s="1"/>
  <c r="V1267" i="5"/>
  <c r="B1267" i="5"/>
  <c r="B1266" i="5"/>
  <c r="V1265" i="5"/>
  <c r="B1265" i="5"/>
  <c r="B1264" i="5"/>
  <c r="B1263" i="5"/>
  <c r="AB1263" i="5" s="1"/>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S1227" i="5" s="1"/>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T1199" i="5" s="1"/>
  <c r="B1198" i="5"/>
  <c r="S1198" i="5" s="1"/>
  <c r="B1197" i="5"/>
  <c r="B1196" i="5"/>
  <c r="S1196" i="5" s="1"/>
  <c r="B1195" i="5"/>
  <c r="AB1195" i="5" s="1"/>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B1173" i="5"/>
  <c r="B1172" i="5"/>
  <c r="AB1172" i="5" s="1"/>
  <c r="B1171" i="5"/>
  <c r="B1170" i="5"/>
  <c r="S1170" i="5" s="1"/>
  <c r="V1169" i="5"/>
  <c r="B1169" i="5"/>
  <c r="B1168" i="5"/>
  <c r="V1167" i="5"/>
  <c r="B1167" i="5"/>
  <c r="B1166" i="5"/>
  <c r="T1166" i="5" s="1"/>
  <c r="B1165" i="5"/>
  <c r="B1164" i="5"/>
  <c r="AB1164" i="5" s="1"/>
  <c r="V1163" i="5"/>
  <c r="B1163" i="5"/>
  <c r="B1162" i="5"/>
  <c r="V1161" i="5"/>
  <c r="J1161" i="5" s="1"/>
  <c r="B1161" i="5"/>
  <c r="T1161" i="5" s="1"/>
  <c r="V1160" i="5"/>
  <c r="B1160" i="5"/>
  <c r="V1159" i="5"/>
  <c r="E1159" i="5" s="1"/>
  <c r="X1159" i="5" s="1"/>
  <c r="B1159" i="5"/>
  <c r="S1159" i="5" s="1"/>
  <c r="B1158" i="5"/>
  <c r="B1157" i="5"/>
  <c r="V1156" i="5"/>
  <c r="B1156" i="5"/>
  <c r="V1155" i="5"/>
  <c r="B1155" i="5"/>
  <c r="B1154" i="5"/>
  <c r="T1154" i="5" s="1"/>
  <c r="V1153" i="5"/>
  <c r="R1153" i="5" s="1"/>
  <c r="B1153" i="5"/>
  <c r="AB1153" i="5" s="1"/>
  <c r="V1152" i="5"/>
  <c r="B1152" i="5"/>
  <c r="AB1152" i="5" s="1"/>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T1142" i="5" s="1"/>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S1124" i="5" s="1"/>
  <c r="V1123" i="5"/>
  <c r="B1123" i="5"/>
  <c r="AB1123" i="5" s="1"/>
  <c r="B1122" i="5"/>
  <c r="AB1122" i="5" s="1"/>
  <c r="V1121" i="5"/>
  <c r="B1121" i="5"/>
  <c r="T1121" i="5" s="1"/>
  <c r="B1120" i="5"/>
  <c r="V1119" i="5"/>
  <c r="B1119" i="5"/>
  <c r="B1118" i="5"/>
  <c r="T1118" i="5" s="1"/>
  <c r="B1117" i="5"/>
  <c r="V1116" i="5"/>
  <c r="I1116" i="5" s="1"/>
  <c r="B1116" i="5"/>
  <c r="T1116" i="5" s="1"/>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T1098" i="5" s="1"/>
  <c r="V1097" i="5"/>
  <c r="B1097" i="5"/>
  <c r="AB1097" i="5" s="1"/>
  <c r="B1096" i="5"/>
  <c r="V1095" i="5"/>
  <c r="B1095" i="5"/>
  <c r="B1094" i="5"/>
  <c r="S1094" i="5" s="1"/>
  <c r="B1093" i="5"/>
  <c r="T1093" i="5" s="1"/>
  <c r="V1092" i="5"/>
  <c r="B1092" i="5"/>
  <c r="V1091" i="5"/>
  <c r="B1091" i="5"/>
  <c r="S1091" i="5" s="1"/>
  <c r="B1090" i="5"/>
  <c r="S1090" i="5" s="1"/>
  <c r="V1089" i="5"/>
  <c r="B1089" i="5"/>
  <c r="T1089" i="5" s="1"/>
  <c r="V1088" i="5"/>
  <c r="B1088" i="5"/>
  <c r="T1088" i="5" s="1"/>
  <c r="V1087" i="5"/>
  <c r="R1087" i="5" s="1"/>
  <c r="B1087" i="5"/>
  <c r="B1086" i="5"/>
  <c r="B1085" i="5"/>
  <c r="T1085" i="5" s="1"/>
  <c r="V1084" i="5"/>
  <c r="B1084" i="5"/>
  <c r="AB1084" i="5" s="1"/>
  <c r="B1083" i="5"/>
  <c r="B1082" i="5"/>
  <c r="B1081" i="5"/>
  <c r="V1080" i="5"/>
  <c r="E1080" i="5" s="1"/>
  <c r="X1080" i="5" s="1"/>
  <c r="B1080" i="5"/>
  <c r="B1079" i="5"/>
  <c r="AB1079" i="5" s="1"/>
  <c r="B1078" i="5"/>
  <c r="B1077" i="5"/>
  <c r="V1076" i="5"/>
  <c r="B1076" i="5"/>
  <c r="T1076" i="5" s="1"/>
  <c r="B1075" i="5"/>
  <c r="B1074" i="5"/>
  <c r="S1074" i="5" s="1"/>
  <c r="B1073" i="5"/>
  <c r="V1072" i="5"/>
  <c r="B1072" i="5"/>
  <c r="B1071" i="5"/>
  <c r="AB1071" i="5" s="1"/>
  <c r="B1070" i="5"/>
  <c r="S1070" i="5" s="1"/>
  <c r="B1069" i="5"/>
  <c r="V1068" i="5"/>
  <c r="B1068" i="5"/>
  <c r="B1067" i="5"/>
  <c r="B1066" i="5"/>
  <c r="T1066" i="5" s="1"/>
  <c r="B1065" i="5"/>
  <c r="V1064" i="5"/>
  <c r="J1064" i="5" s="1"/>
  <c r="B1064" i="5"/>
  <c r="B1063" i="5"/>
  <c r="B1062" i="5"/>
  <c r="S1062" i="5" s="1"/>
  <c r="B1061" i="5"/>
  <c r="S1061" i="5" s="1"/>
  <c r="V1060" i="5"/>
  <c r="B1060" i="5"/>
  <c r="B1059" i="5"/>
  <c r="AB1059" i="5" s="1"/>
  <c r="B1058" i="5"/>
  <c r="T1058" i="5" s="1"/>
  <c r="B1057" i="5"/>
  <c r="V1056" i="5"/>
  <c r="H1056" i="5" s="1"/>
  <c r="B1056" i="5"/>
  <c r="B1055" i="5"/>
  <c r="B1054" i="5"/>
  <c r="B1053" i="5"/>
  <c r="S1053" i="5" s="1"/>
  <c r="V1052" i="5"/>
  <c r="F1052" i="5" s="1"/>
  <c r="B1052" i="5"/>
  <c r="AB1052" i="5" s="1"/>
  <c r="B1051" i="5"/>
  <c r="B1050" i="5"/>
  <c r="B1049" i="5"/>
  <c r="T1049" i="5" s="1"/>
  <c r="V1048" i="5"/>
  <c r="B1048" i="5"/>
  <c r="AB1048" i="5" s="1"/>
  <c r="B1047" i="5"/>
  <c r="B1046" i="5"/>
  <c r="B1045" i="5"/>
  <c r="V1044" i="5"/>
  <c r="B1044" i="5"/>
  <c r="T1044" i="5" s="1"/>
  <c r="B1043" i="5"/>
  <c r="B1042" i="5"/>
  <c r="B1041" i="5"/>
  <c r="V1040" i="5"/>
  <c r="B1040" i="5"/>
  <c r="B1039" i="5"/>
  <c r="B1038" i="5"/>
  <c r="B1037" i="5"/>
  <c r="T1037" i="5" s="1"/>
  <c r="V1036" i="5"/>
  <c r="B1036" i="5"/>
  <c r="B1035" i="5"/>
  <c r="AB1035" i="5" s="1"/>
  <c r="B1034" i="5"/>
  <c r="S1034" i="5" s="1"/>
  <c r="B1033" i="5"/>
  <c r="V1032" i="5"/>
  <c r="F1032" i="5" s="1"/>
  <c r="B1032" i="5"/>
  <c r="B1031" i="5"/>
  <c r="AB1031" i="5" s="1"/>
  <c r="B1030" i="5"/>
  <c r="S1030" i="5" s="1"/>
  <c r="B1029" i="5"/>
  <c r="V1028" i="5"/>
  <c r="H1028" i="5" s="1"/>
  <c r="B1028" i="5"/>
  <c r="B1027" i="5"/>
  <c r="B1026" i="5"/>
  <c r="T1026" i="5" s="1"/>
  <c r="B1025" i="5"/>
  <c r="V1024" i="5"/>
  <c r="H1024" i="5" s="1"/>
  <c r="B1024" i="5"/>
  <c r="AB1024" i="5" s="1"/>
  <c r="B1023" i="5"/>
  <c r="B1022" i="5"/>
  <c r="B1021" i="5"/>
  <c r="V1020" i="5"/>
  <c r="F1020" i="5" s="1"/>
  <c r="B1020" i="5"/>
  <c r="B1019" i="5"/>
  <c r="B1018" i="5"/>
  <c r="T1018" i="5" s="1"/>
  <c r="B1017" i="5"/>
  <c r="V1016" i="5"/>
  <c r="B1016" i="5"/>
  <c r="B1015" i="5"/>
  <c r="B1014" i="5"/>
  <c r="B1013" i="5"/>
  <c r="V1012" i="5"/>
  <c r="B1012" i="5"/>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S954" i="5" s="1"/>
  <c r="B953" i="5"/>
  <c r="S953" i="5" s="1"/>
  <c r="V952" i="5"/>
  <c r="B952" i="5"/>
  <c r="S952" i="5" s="1"/>
  <c r="B951" i="5"/>
  <c r="AB951" i="5" s="1"/>
  <c r="B950" i="5"/>
  <c r="B949" i="5"/>
  <c r="B948" i="5"/>
  <c r="B947" i="5"/>
  <c r="T947" i="5" s="1"/>
  <c r="B946" i="5"/>
  <c r="B945" i="5"/>
  <c r="T945" i="5" s="1"/>
  <c r="V944" i="5"/>
  <c r="B944" i="5"/>
  <c r="B943" i="5"/>
  <c r="B942" i="5"/>
  <c r="S942" i="5" s="1"/>
  <c r="B941" i="5"/>
  <c r="S941" i="5" s="1"/>
  <c r="V940" i="5"/>
  <c r="B940" i="5"/>
  <c r="V939" i="5"/>
  <c r="B939" i="5"/>
  <c r="S939" i="5" s="1"/>
  <c r="B938" i="5"/>
  <c r="B937" i="5"/>
  <c r="AB937" i="5" s="1"/>
  <c r="B936" i="5"/>
  <c r="V935" i="5"/>
  <c r="B935" i="5"/>
  <c r="AB935" i="5" s="1"/>
  <c r="B934" i="5"/>
  <c r="B933" i="5"/>
  <c r="T933" i="5" s="1"/>
  <c r="V932" i="5"/>
  <c r="J932" i="5" s="1"/>
  <c r="B932" i="5"/>
  <c r="AB932" i="5" s="1"/>
  <c r="V931" i="5"/>
  <c r="R931" i="5" s="1"/>
  <c r="B931" i="5"/>
  <c r="B930" i="5"/>
  <c r="B929" i="5"/>
  <c r="T929" i="5" s="1"/>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AB911" i="5" s="1"/>
  <c r="B910" i="5"/>
  <c r="B909" i="5"/>
  <c r="S909" i="5" s="1"/>
  <c r="V908" i="5"/>
  <c r="G908" i="5" s="1"/>
  <c r="B908" i="5"/>
  <c r="V907" i="5"/>
  <c r="I907" i="5" s="1"/>
  <c r="B907" i="5"/>
  <c r="AB907" i="5" s="1"/>
  <c r="B906" i="5"/>
  <c r="B905" i="5"/>
  <c r="S905" i="5" s="1"/>
  <c r="B904" i="5"/>
  <c r="AB904" i="5" s="1"/>
  <c r="V903" i="5"/>
  <c r="J903" i="5" s="1"/>
  <c r="B903" i="5"/>
  <c r="AB903" i="5" s="1"/>
  <c r="B902" i="5"/>
  <c r="T902" i="5" s="1"/>
  <c r="B901" i="5"/>
  <c r="S901" i="5" s="1"/>
  <c r="B900" i="5"/>
  <c r="V899" i="5"/>
  <c r="B899" i="5"/>
  <c r="AB899" i="5" s="1"/>
  <c r="B898" i="5"/>
  <c r="B897" i="5"/>
  <c r="S897" i="5" s="1"/>
  <c r="V896" i="5"/>
  <c r="B896" i="5"/>
  <c r="AB896" i="5" s="1"/>
  <c r="B895" i="5"/>
  <c r="AB895" i="5" s="1"/>
  <c r="B894" i="5"/>
  <c r="B893" i="5"/>
  <c r="V892" i="5"/>
  <c r="B892" i="5"/>
  <c r="AB892" i="5" s="1"/>
  <c r="V891" i="5"/>
  <c r="J891" i="5" s="1"/>
  <c r="B891" i="5"/>
  <c r="B890" i="5"/>
  <c r="T890" i="5" s="1"/>
  <c r="B889" i="5"/>
  <c r="B888" i="5"/>
  <c r="B887" i="5"/>
  <c r="B886" i="5"/>
  <c r="S886" i="5" s="1"/>
  <c r="B885" i="5"/>
  <c r="S885" i="5" s="1"/>
  <c r="V884" i="5"/>
  <c r="H884" i="5" s="1"/>
  <c r="B884" i="5"/>
  <c r="T884" i="5" s="1"/>
  <c r="B883" i="5"/>
  <c r="B882" i="5"/>
  <c r="B881" i="5"/>
  <c r="T881" i="5" s="1"/>
  <c r="V880" i="5"/>
  <c r="H880" i="5" s="1"/>
  <c r="B880" i="5"/>
  <c r="AB880" i="5" s="1"/>
  <c r="B879" i="5"/>
  <c r="T879" i="5" s="1"/>
  <c r="B878" i="5"/>
  <c r="S878" i="5" s="1"/>
  <c r="B877" i="5"/>
  <c r="V876" i="5"/>
  <c r="B876" i="5"/>
  <c r="AB876" i="5" s="1"/>
  <c r="V875" i="5"/>
  <c r="B875" i="5"/>
  <c r="B874" i="5"/>
  <c r="S874" i="5" s="1"/>
  <c r="B873" i="5"/>
  <c r="B872" i="5"/>
  <c r="V871" i="5"/>
  <c r="B871" i="5"/>
  <c r="S871" i="5" s="1"/>
  <c r="B870" i="5"/>
  <c r="S870" i="5" s="1"/>
  <c r="B869" i="5"/>
  <c r="V868" i="5"/>
  <c r="B868" i="5"/>
  <c r="AB868" i="5" s="1"/>
  <c r="B867" i="5"/>
  <c r="B866" i="5"/>
  <c r="B865" i="5"/>
  <c r="S865" i="5" s="1"/>
  <c r="B864" i="5"/>
  <c r="B863" i="5"/>
  <c r="S863" i="5" s="1"/>
  <c r="B862" i="5"/>
  <c r="B861" i="5"/>
  <c r="V860" i="5"/>
  <c r="E860" i="5" s="1"/>
  <c r="X860" i="5" s="1"/>
  <c r="B860" i="5"/>
  <c r="V859" i="5"/>
  <c r="J859" i="5" s="1"/>
  <c r="B859" i="5"/>
  <c r="AB859" i="5" s="1"/>
  <c r="B858" i="5"/>
  <c r="S858" i="5" s="1"/>
  <c r="B857" i="5"/>
  <c r="B856" i="5"/>
  <c r="B855" i="5"/>
  <c r="B854" i="5"/>
  <c r="B853" i="5"/>
  <c r="S853" i="5" s="1"/>
  <c r="V852" i="5"/>
  <c r="H852" i="5" s="1"/>
  <c r="B852" i="5"/>
  <c r="V851" i="5"/>
  <c r="B851" i="5"/>
  <c r="B850" i="5"/>
  <c r="B849" i="5"/>
  <c r="B848" i="5"/>
  <c r="T848" i="5" s="1"/>
  <c r="B847" i="5"/>
  <c r="S847" i="5" s="1"/>
  <c r="B846" i="5"/>
  <c r="S846" i="5" s="1"/>
  <c r="B845" i="5"/>
  <c r="B844" i="5"/>
  <c r="S844" i="5" s="1"/>
  <c r="B843" i="5"/>
  <c r="AB843" i="5" s="1"/>
  <c r="B842" i="5"/>
  <c r="B841" i="5"/>
  <c r="B840" i="5"/>
  <c r="V839" i="5"/>
  <c r="B839" i="5"/>
  <c r="B838" i="5"/>
  <c r="S838" i="5" s="1"/>
  <c r="B837" i="5"/>
  <c r="S837" i="5" s="1"/>
  <c r="B836" i="5"/>
  <c r="V835" i="5"/>
  <c r="B835" i="5"/>
  <c r="B834" i="5"/>
  <c r="S834" i="5" s="1"/>
  <c r="B833" i="5"/>
  <c r="B832" i="5"/>
  <c r="AB832" i="5" s="1"/>
  <c r="V831" i="5"/>
  <c r="B831" i="5"/>
  <c r="B830" i="5"/>
  <c r="S830" i="5" s="1"/>
  <c r="B829" i="5"/>
  <c r="B828" i="5"/>
  <c r="B827" i="5"/>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T773" i="5" s="1"/>
  <c r="B772" i="5"/>
  <c r="B771" i="5"/>
  <c r="B770" i="5"/>
  <c r="B769" i="5"/>
  <c r="B768" i="5"/>
  <c r="B767" i="5"/>
  <c r="AB767" i="5" s="1"/>
  <c r="B766" i="5"/>
  <c r="B765" i="5"/>
  <c r="B764" i="5"/>
  <c r="V763" i="5"/>
  <c r="I763" i="5" s="1"/>
  <c r="B763" i="5"/>
  <c r="B762" i="5"/>
  <c r="V761" i="5"/>
  <c r="B761" i="5"/>
  <c r="AB761" i="5" s="1"/>
  <c r="B760" i="5"/>
  <c r="S760" i="5" s="1"/>
  <c r="V759" i="5"/>
  <c r="B759" i="5"/>
  <c r="B758" i="5"/>
  <c r="S758" i="5" s="1"/>
  <c r="B757" i="5"/>
  <c r="B756" i="5"/>
  <c r="AB756" i="5" s="1"/>
  <c r="V755" i="5"/>
  <c r="B755" i="5"/>
  <c r="B754" i="5"/>
  <c r="S754" i="5" s="1"/>
  <c r="V753" i="5"/>
  <c r="B753" i="5"/>
  <c r="B752" i="5"/>
  <c r="T752" i="5" s="1"/>
  <c r="V751" i="5"/>
  <c r="B751" i="5"/>
  <c r="S751" i="5" s="1"/>
  <c r="B750" i="5"/>
  <c r="B749" i="5"/>
  <c r="T749" i="5" s="1"/>
  <c r="B748" i="5"/>
  <c r="AB748" i="5" s="1"/>
  <c r="V747" i="5"/>
  <c r="R747" i="5" s="1"/>
  <c r="B747" i="5"/>
  <c r="S747" i="5" s="1"/>
  <c r="B746" i="5"/>
  <c r="V745" i="5"/>
  <c r="H745" i="5" s="1"/>
  <c r="B745" i="5"/>
  <c r="B744" i="5"/>
  <c r="V743" i="5"/>
  <c r="G743" i="5" s="1"/>
  <c r="B743" i="5"/>
  <c r="B742" i="5"/>
  <c r="B741" i="5"/>
  <c r="B740" i="5"/>
  <c r="AB740" i="5" s="1"/>
  <c r="V739" i="5"/>
  <c r="B739" i="5"/>
  <c r="AB739" i="5" s="1"/>
  <c r="B738" i="5"/>
  <c r="V737" i="5"/>
  <c r="G737" i="5" s="1"/>
  <c r="B737" i="5"/>
  <c r="B736" i="5"/>
  <c r="S736" i="5" s="1"/>
  <c r="V735" i="5"/>
  <c r="B735" i="5"/>
  <c r="AB735" i="5" s="1"/>
  <c r="B734" i="5"/>
  <c r="B733" i="5"/>
  <c r="T733" i="5" s="1"/>
  <c r="B732" i="5"/>
  <c r="T732" i="5" s="1"/>
  <c r="V731" i="5"/>
  <c r="B731" i="5"/>
  <c r="B730" i="5"/>
  <c r="T730" i="5" s="1"/>
  <c r="V729" i="5"/>
  <c r="B729" i="5"/>
  <c r="B728" i="5"/>
  <c r="V727" i="5"/>
  <c r="B727" i="5"/>
  <c r="B726" i="5"/>
  <c r="B725" i="5"/>
  <c r="B724" i="5"/>
  <c r="V723" i="5"/>
  <c r="G723" i="5" s="1"/>
  <c r="B723" i="5"/>
  <c r="B722" i="5"/>
  <c r="V721" i="5"/>
  <c r="B721" i="5"/>
  <c r="AB721" i="5" s="1"/>
  <c r="B720" i="5"/>
  <c r="T720" i="5" s="1"/>
  <c r="V719" i="5"/>
  <c r="B719" i="5"/>
  <c r="B718" i="5"/>
  <c r="B717" i="5"/>
  <c r="T717" i="5" s="1"/>
  <c r="B716" i="5"/>
  <c r="V715" i="5"/>
  <c r="H715" i="5" s="1"/>
  <c r="B715" i="5"/>
  <c r="B714" i="5"/>
  <c r="V713" i="5"/>
  <c r="F713" i="5" s="1"/>
  <c r="B713" i="5"/>
  <c r="AB713" i="5" s="1"/>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T701" i="5" s="1"/>
  <c r="B700" i="5"/>
  <c r="T700" i="5" s="1"/>
  <c r="V699" i="5"/>
  <c r="B699" i="5"/>
  <c r="B698" i="5"/>
  <c r="S698" i="5" s="1"/>
  <c r="V697" i="5"/>
  <c r="J697" i="5" s="1"/>
  <c r="B697" i="5"/>
  <c r="AB697" i="5" s="1"/>
  <c r="B696" i="5"/>
  <c r="T696" i="5" s="1"/>
  <c r="V695" i="5"/>
  <c r="B695" i="5"/>
  <c r="T695" i="5" s="1"/>
  <c r="B694" i="5"/>
  <c r="T694" i="5" s="1"/>
  <c r="B693" i="5"/>
  <c r="B692" i="5"/>
  <c r="T692" i="5" s="1"/>
  <c r="V691" i="5"/>
  <c r="B691" i="5"/>
  <c r="AB691" i="5" s="1"/>
  <c r="B690" i="5"/>
  <c r="V689" i="5"/>
  <c r="R689" i="5" s="1"/>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AB655" i="5" s="1"/>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B630" i="5"/>
  <c r="B629" i="5"/>
  <c r="T629" i="5" s="1"/>
  <c r="V628" i="5"/>
  <c r="B628" i="5"/>
  <c r="B627" i="5"/>
  <c r="S627" i="5" s="1"/>
  <c r="B626" i="5"/>
  <c r="T626" i="5" s="1"/>
  <c r="B625" i="5"/>
  <c r="V624" i="5"/>
  <c r="B624" i="5"/>
  <c r="V623" i="5"/>
  <c r="R623" i="5" s="1"/>
  <c r="B623" i="5"/>
  <c r="B622" i="5"/>
  <c r="B621" i="5"/>
  <c r="V620" i="5"/>
  <c r="B620" i="5"/>
  <c r="B619" i="5"/>
  <c r="B618" i="5"/>
  <c r="T618" i="5" s="1"/>
  <c r="B617" i="5"/>
  <c r="V616" i="5"/>
  <c r="I616" i="5" s="1"/>
  <c r="B616" i="5"/>
  <c r="V615" i="5"/>
  <c r="B615" i="5"/>
  <c r="B614" i="5"/>
  <c r="B613" i="5"/>
  <c r="V612" i="5"/>
  <c r="I612" i="5" s="1"/>
  <c r="B612" i="5"/>
  <c r="B611" i="5"/>
  <c r="B610" i="5"/>
  <c r="B609" i="5"/>
  <c r="T609" i="5" s="1"/>
  <c r="V608" i="5"/>
  <c r="H608" i="5" s="1"/>
  <c r="B608" i="5"/>
  <c r="V607" i="5"/>
  <c r="E607" i="5" s="1"/>
  <c r="X607" i="5" s="1"/>
  <c r="B607" i="5"/>
  <c r="S607" i="5" s="1"/>
  <c r="B606" i="5"/>
  <c r="B605" i="5"/>
  <c r="V604" i="5"/>
  <c r="G604" i="5" s="1"/>
  <c r="B604" i="5"/>
  <c r="B603" i="5"/>
  <c r="AB603" i="5" s="1"/>
  <c r="B602" i="5"/>
  <c r="B601" i="5"/>
  <c r="V600" i="5"/>
  <c r="R600" i="5" s="1"/>
  <c r="B600" i="5"/>
  <c r="V599" i="5"/>
  <c r="J599" i="5" s="1"/>
  <c r="B599" i="5"/>
  <c r="AB599" i="5" s="1"/>
  <c r="B598" i="5"/>
  <c r="B597" i="5"/>
  <c r="V596" i="5"/>
  <c r="J596" i="5" s="1"/>
  <c r="B596" i="5"/>
  <c r="B595" i="5"/>
  <c r="B594" i="5"/>
  <c r="B593" i="5"/>
  <c r="V592" i="5"/>
  <c r="J592" i="5" s="1"/>
  <c r="B592" i="5"/>
  <c r="V591" i="5"/>
  <c r="B591" i="5"/>
  <c r="B590" i="5"/>
  <c r="B589" i="5"/>
  <c r="B588" i="5"/>
  <c r="B587" i="5"/>
  <c r="B586" i="5"/>
  <c r="B585" i="5"/>
  <c r="S585" i="5" s="1"/>
  <c r="V584" i="5"/>
  <c r="B584" i="5"/>
  <c r="V583" i="5"/>
  <c r="B583" i="5"/>
  <c r="S583" i="5" s="1"/>
  <c r="B582" i="5"/>
  <c r="T582" i="5" s="1"/>
  <c r="B581" i="5"/>
  <c r="T581" i="5" s="1"/>
  <c r="V580" i="5"/>
  <c r="I580" i="5" s="1"/>
  <c r="B580" i="5"/>
  <c r="B579" i="5"/>
  <c r="B578" i="5"/>
  <c r="B577" i="5"/>
  <c r="V576" i="5"/>
  <c r="F576" i="5" s="1"/>
  <c r="B576" i="5"/>
  <c r="T576" i="5" s="1"/>
  <c r="V575" i="5"/>
  <c r="B575" i="5"/>
  <c r="B574" i="5"/>
  <c r="B573" i="5"/>
  <c r="V572" i="5"/>
  <c r="F572" i="5" s="1"/>
  <c r="B572" i="5"/>
  <c r="S572" i="5" s="1"/>
  <c r="V571" i="5"/>
  <c r="H571" i="5" s="1"/>
  <c r="B571" i="5"/>
  <c r="AB571" i="5" s="1"/>
  <c r="B570" i="5"/>
  <c r="B569" i="5"/>
  <c r="V568" i="5"/>
  <c r="R568" i="5" s="1"/>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S548" i="5" s="1"/>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B421" i="5"/>
  <c r="B420" i="5"/>
  <c r="B419" i="5"/>
  <c r="AB419" i="5" s="1"/>
  <c r="B418" i="5"/>
  <c r="B417" i="5"/>
  <c r="B416" i="5"/>
  <c r="B415" i="5"/>
  <c r="B414" i="5"/>
  <c r="B413" i="5"/>
  <c r="B412" i="5"/>
  <c r="S412" i="5" s="1"/>
  <c r="B411" i="5"/>
  <c r="B410" i="5"/>
  <c r="B409" i="5"/>
  <c r="S409" i="5" s="1"/>
  <c r="V408" i="5"/>
  <c r="B408" i="5"/>
  <c r="B407" i="5"/>
  <c r="AB407" i="5" s="1"/>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S376" i="5" s="1"/>
  <c r="V375" i="5"/>
  <c r="B375" i="5"/>
  <c r="S375" i="5" s="1"/>
  <c r="B374" i="5"/>
  <c r="S374" i="5" s="1"/>
  <c r="B373" i="5"/>
  <c r="T373" i="5" s="1"/>
  <c r="V372" i="5"/>
  <c r="I372" i="5" s="1"/>
  <c r="B372" i="5"/>
  <c r="V371" i="5"/>
  <c r="B371" i="5"/>
  <c r="B370" i="5"/>
  <c r="B369" i="5"/>
  <c r="V368" i="5"/>
  <c r="E368" i="5" s="1"/>
  <c r="X368" i="5" s="1"/>
  <c r="B368" i="5"/>
  <c r="V367" i="5"/>
  <c r="B367" i="5"/>
  <c r="AB367" i="5" s="1"/>
  <c r="B366" i="5"/>
  <c r="B365" i="5"/>
  <c r="V364" i="5"/>
  <c r="B364" i="5"/>
  <c r="B363" i="5"/>
  <c r="B362" i="5"/>
  <c r="T362" i="5" s="1"/>
  <c r="B361" i="5"/>
  <c r="AB361" i="5" s="1"/>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AB319" i="5" s="1"/>
  <c r="B318" i="5"/>
  <c r="B317" i="5"/>
  <c r="B316" i="5"/>
  <c r="V315" i="5"/>
  <c r="B315" i="5"/>
  <c r="B314" i="5"/>
  <c r="B313" i="5"/>
  <c r="V312" i="5"/>
  <c r="F312" i="5" s="1"/>
  <c r="B312" i="5"/>
  <c r="B311" i="5"/>
  <c r="AB311" i="5" s="1"/>
  <c r="B310" i="5"/>
  <c r="B309" i="5"/>
  <c r="V308" i="5"/>
  <c r="B308" i="5"/>
  <c r="B307" i="5"/>
  <c r="B306" i="5"/>
  <c r="B305" i="5"/>
  <c r="T305" i="5" s="1"/>
  <c r="V304" i="5"/>
  <c r="I304" i="5" s="1"/>
  <c r="B304" i="5"/>
  <c r="S304" i="5" s="1"/>
  <c r="B303" i="5"/>
  <c r="AB303" i="5" s="1"/>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AB287" i="5" s="1"/>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B263" i="5"/>
  <c r="S263" i="5" s="1"/>
  <c r="B262" i="5"/>
  <c r="B261" i="5"/>
  <c r="B260" i="5"/>
  <c r="T260" i="5" s="1"/>
  <c r="B259" i="5"/>
  <c r="B258" i="5"/>
  <c r="B257" i="5"/>
  <c r="B256" i="5"/>
  <c r="S256" i="5" s="1"/>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B238" i="5"/>
  <c r="B237" i="5"/>
  <c r="V236" i="5"/>
  <c r="G236" i="5" s="1"/>
  <c r="B236" i="5"/>
  <c r="V235" i="5"/>
  <c r="B235" i="5"/>
  <c r="B234" i="5"/>
  <c r="B233" i="5"/>
  <c r="V232" i="5"/>
  <c r="J232" i="5" s="1"/>
  <c r="B232" i="5"/>
  <c r="AB232" i="5" s="1"/>
  <c r="B231" i="5"/>
  <c r="B230" i="5"/>
  <c r="T230" i="5" s="1"/>
  <c r="B229" i="5"/>
  <c r="S229" i="5" s="1"/>
  <c r="V228" i="5"/>
  <c r="B228" i="5"/>
  <c r="AB228" i="5" s="1"/>
  <c r="V227" i="5"/>
  <c r="B227" i="5"/>
  <c r="B226" i="5"/>
  <c r="S226" i="5" s="1"/>
  <c r="B225" i="5"/>
  <c r="V224" i="5"/>
  <c r="B224" i="5"/>
  <c r="V223" i="5"/>
  <c r="B223" i="5"/>
  <c r="AB223" i="5" s="1"/>
  <c r="B222" i="5"/>
  <c r="B221" i="5"/>
  <c r="S221" i="5" s="1"/>
  <c r="V220" i="5"/>
  <c r="B220" i="5"/>
  <c r="AB220" i="5" s="1"/>
  <c r="V219" i="5"/>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AB208" i="5" s="1"/>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B162" i="5"/>
  <c r="T162" i="5" s="1"/>
  <c r="B161" i="5"/>
  <c r="T161" i="5" s="1"/>
  <c r="V160" i="5"/>
  <c r="B160" i="5"/>
  <c r="AB160" i="5" s="1"/>
  <c r="B159" i="5"/>
  <c r="B158" i="5"/>
  <c r="B157" i="5"/>
  <c r="T157" i="5" s="1"/>
  <c r="V156" i="5"/>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I124" i="5" s="1"/>
  <c r="B124" i="5"/>
  <c r="S124" i="5" s="1"/>
  <c r="B123" i="5"/>
  <c r="B122" i="5"/>
  <c r="B121" i="5"/>
  <c r="V120" i="5"/>
  <c r="B120" i="5"/>
  <c r="B119" i="5"/>
  <c r="B118" i="5"/>
  <c r="B117" i="5"/>
  <c r="S117" i="5" s="1"/>
  <c r="V116" i="5"/>
  <c r="J116" i="5" s="1"/>
  <c r="B116" i="5"/>
  <c r="B115" i="5"/>
  <c r="B114" i="5"/>
  <c r="B113" i="5"/>
  <c r="V112" i="5"/>
  <c r="B112" i="5"/>
  <c r="B111" i="5"/>
  <c r="B110" i="5"/>
  <c r="B109" i="5"/>
  <c r="S109" i="5" s="1"/>
  <c r="V108" i="5"/>
  <c r="B108" i="5"/>
  <c r="B107" i="5"/>
  <c r="T107" i="5" s="1"/>
  <c r="B106" i="5"/>
  <c r="T106" i="5" s="1"/>
  <c r="B105" i="5"/>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S1527" i="5"/>
  <c r="R1868" i="5"/>
  <c r="G2323" i="5"/>
  <c r="G1937" i="5"/>
  <c r="G1896" i="5"/>
  <c r="AB1473" i="5"/>
  <c r="T1111" i="5"/>
  <c r="R1860" i="5"/>
  <c r="S1836" i="5"/>
  <c r="V780" i="5"/>
  <c r="T1465" i="5"/>
  <c r="V924" i="5"/>
  <c r="G1772" i="5"/>
  <c r="G2079" i="5"/>
  <c r="V1732" i="5"/>
  <c r="G1947" i="5"/>
  <c r="E1947" i="5"/>
  <c r="X1947" i="5" s="1"/>
  <c r="E2015" i="5"/>
  <c r="X2015" i="5" s="1"/>
  <c r="J2015" i="5"/>
  <c r="S1121" i="5"/>
  <c r="AB777" i="5"/>
  <c r="V1355" i="5"/>
  <c r="I1355" i="5" s="1"/>
  <c r="T1427" i="5"/>
  <c r="S706" i="5"/>
  <c r="AB1508" i="5"/>
  <c r="H1772" i="5"/>
  <c r="T2047" i="5"/>
  <c r="S2067" i="5"/>
  <c r="V2080" i="5"/>
  <c r="R2080" i="5" s="1"/>
  <c r="V2160" i="5"/>
  <c r="S2301" i="5"/>
  <c r="S2481" i="5"/>
  <c r="H1800" i="5"/>
  <c r="H2081" i="5"/>
  <c r="T1519" i="5"/>
  <c r="V2011" i="5"/>
  <c r="V2264" i="5"/>
  <c r="H2264" i="5" s="1"/>
  <c r="G2363" i="5"/>
  <c r="V400" i="5"/>
  <c r="S701" i="5"/>
  <c r="V815" i="5"/>
  <c r="AB865" i="5"/>
  <c r="T1545" i="5"/>
  <c r="S695" i="5"/>
  <c r="V657" i="5"/>
  <c r="F657" i="5" s="1"/>
  <c r="V799" i="5"/>
  <c r="V1353" i="5"/>
  <c r="V887" i="5"/>
  <c r="R887" i="5" s="1"/>
  <c r="V772" i="5"/>
  <c r="G772" i="5" s="1"/>
  <c r="V923" i="5"/>
  <c r="S1093" i="5"/>
  <c r="V1096" i="5"/>
  <c r="V840" i="5"/>
  <c r="V787" i="5"/>
  <c r="V771" i="5"/>
  <c r="E771" i="5" s="1"/>
  <c r="X771" i="5" s="1"/>
  <c r="S1085" i="5"/>
  <c r="V832" i="5"/>
  <c r="E832" i="5" s="1"/>
  <c r="X832" i="5" s="1"/>
  <c r="V844" i="5"/>
  <c r="V951" i="5"/>
  <c r="G951" i="5" s="1"/>
  <c r="I1327" i="5"/>
  <c r="T1551" i="5"/>
  <c r="AB1015" i="5"/>
  <c r="V1164" i="5"/>
  <c r="R1164" i="5" s="1"/>
  <c r="AB963" i="5"/>
  <c r="AB995" i="5"/>
  <c r="G1271" i="5"/>
  <c r="S963" i="5"/>
  <c r="T1047" i="5"/>
  <c r="V1412" i="5"/>
  <c r="F1372" i="5"/>
  <c r="G1084" i="5"/>
  <c r="AB1256" i="5"/>
  <c r="S1473" i="5"/>
  <c r="S1505" i="5"/>
  <c r="AB1465" i="5"/>
  <c r="AB1527" i="5"/>
  <c r="S1655" i="5"/>
  <c r="J1913" i="5"/>
  <c r="F1913" i="5"/>
  <c r="AB1531" i="5"/>
  <c r="AB1609" i="5"/>
  <c r="T1609" i="5"/>
  <c r="V1708" i="5"/>
  <c r="G1708" i="5" s="1"/>
  <c r="V1291" i="5"/>
  <c r="R1291" i="5" s="1"/>
  <c r="E1776" i="5"/>
  <c r="X1776" i="5" s="1"/>
  <c r="V1987" i="5"/>
  <c r="G1987" i="5" s="1"/>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V2464" i="5"/>
  <c r="E2464" i="5" s="1"/>
  <c r="X2464" i="5" s="1"/>
  <c r="V376" i="5"/>
  <c r="V280" i="5"/>
  <c r="F372" i="5"/>
  <c r="V512" i="5"/>
  <c r="I512" i="5" s="1"/>
  <c r="J540" i="5"/>
  <c r="S771" i="5"/>
  <c r="V867" i="5"/>
  <c r="R867" i="5" s="1"/>
  <c r="V900" i="5"/>
  <c r="V920" i="5"/>
  <c r="V1120" i="5"/>
  <c r="V1191" i="5"/>
  <c r="G1191" i="5" s="1"/>
  <c r="V1255" i="5"/>
  <c r="V1352" i="5"/>
  <c r="F1352" i="5" s="1"/>
  <c r="V324" i="5"/>
  <c r="I324" i="5" s="1"/>
  <c r="V380" i="5"/>
  <c r="V456" i="5"/>
  <c r="V476"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312" i="5"/>
  <c r="AB312" i="5"/>
  <c r="V316" i="5"/>
  <c r="G316" i="5" s="1"/>
  <c r="V424" i="5"/>
  <c r="R424" i="5" s="1"/>
  <c r="V516" i="5"/>
  <c r="I516" i="5" s="1"/>
  <c r="V1128" i="5"/>
  <c r="V1207" i="5"/>
  <c r="I1207" i="5" s="1"/>
  <c r="T563" i="5"/>
  <c r="V768" i="5"/>
  <c r="V807" i="5"/>
  <c r="V820" i="5"/>
  <c r="V855" i="5"/>
  <c r="V904" i="5"/>
  <c r="V911"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AB572" i="5"/>
  <c r="S618" i="5"/>
  <c r="T633" i="5"/>
  <c r="V767" i="5"/>
  <c r="V816" i="5"/>
  <c r="V819" i="5"/>
  <c r="R819" i="5" s="1"/>
  <c r="V883" i="5"/>
  <c r="J883" i="5" s="1"/>
  <c r="J916" i="5"/>
  <c r="V928" i="5"/>
  <c r="S937" i="5"/>
  <c r="G1144" i="5"/>
  <c r="V1168" i="5"/>
  <c r="G1168" i="5" s="1"/>
  <c r="E1267" i="5"/>
  <c r="X1267" i="5" s="1"/>
  <c r="H1271" i="5"/>
  <c r="J1271" i="5"/>
  <c r="E1271" i="5"/>
  <c r="X1271" i="5" s="1"/>
  <c r="R1271" i="5"/>
  <c r="I1271" i="5"/>
  <c r="F1271" i="5"/>
  <c r="V1359" i="5"/>
  <c r="V244" i="5"/>
  <c r="V256" i="5"/>
  <c r="V264" i="5"/>
  <c r="G372" i="5"/>
  <c r="V492" i="5"/>
  <c r="V500" i="5"/>
  <c r="G500" i="5" s="1"/>
  <c r="V528" i="5"/>
  <c r="V532" i="5"/>
  <c r="S566" i="5"/>
  <c r="S688" i="5"/>
  <c r="S733" i="5"/>
  <c r="V776" i="5"/>
  <c r="V796" i="5"/>
  <c r="V812" i="5"/>
  <c r="V828" i="5"/>
  <c r="G828" i="5" s="1"/>
  <c r="V848" i="5"/>
  <c r="V856" i="5"/>
  <c r="G856" i="5" s="1"/>
  <c r="V895" i="5"/>
  <c r="T899" i="5"/>
  <c r="V919" i="5"/>
  <c r="H919" i="5" s="1"/>
  <c r="V948" i="5"/>
  <c r="V955" i="5"/>
  <c r="J955" i="5" s="1"/>
  <c r="G968" i="5"/>
  <c r="H1084" i="5"/>
  <c r="R1084" i="5"/>
  <c r="J1084" i="5"/>
  <c r="F1084" i="5"/>
  <c r="R1092" i="5"/>
  <c r="S1129" i="5"/>
  <c r="I1385" i="5"/>
  <c r="F1385" i="5"/>
  <c r="T1415" i="5"/>
  <c r="V775" i="5"/>
  <c r="V784" i="5"/>
  <c r="H784" i="5" s="1"/>
  <c r="V827" i="5"/>
  <c r="V836" i="5"/>
  <c r="V863" i="5"/>
  <c r="I863" i="5" s="1"/>
  <c r="V872" i="5"/>
  <c r="V927" i="5"/>
  <c r="V936" i="5"/>
  <c r="V947" i="5"/>
  <c r="S1161" i="5"/>
  <c r="V1183" i="5"/>
  <c r="H1183" i="5" s="1"/>
  <c r="V1199" i="5"/>
  <c r="G1199" i="5" s="1"/>
  <c r="V1215" i="5"/>
  <c r="V1231" i="5"/>
  <c r="V1247" i="5"/>
  <c r="T1258" i="5"/>
  <c r="V1263" i="5"/>
  <c r="S1274" i="5"/>
  <c r="H1295" i="5"/>
  <c r="J1295" i="5"/>
  <c r="E1295" i="5"/>
  <c r="X1295" i="5" s="1"/>
  <c r="R1295" i="5"/>
  <c r="G1347" i="5"/>
  <c r="J1680" i="5"/>
  <c r="V268" i="5"/>
  <c r="G268" i="5" s="1"/>
  <c r="V276" i="5"/>
  <c r="V284" i="5"/>
  <c r="V292" i="5"/>
  <c r="V320" i="5"/>
  <c r="V328" i="5"/>
  <c r="E328" i="5" s="1"/>
  <c r="X328" i="5" s="1"/>
  <c r="V336" i="5"/>
  <c r="V344" i="5"/>
  <c r="V352" i="5"/>
  <c r="V388" i="5"/>
  <c r="I388" i="5" s="1"/>
  <c r="V396" i="5"/>
  <c r="V404" i="5"/>
  <c r="E404" i="5" s="1"/>
  <c r="X404" i="5" s="1"/>
  <c r="V412" i="5"/>
  <c r="I412" i="5" s="1"/>
  <c r="V420" i="5"/>
  <c r="V472" i="5"/>
  <c r="V480" i="5"/>
  <c r="V488" i="5"/>
  <c r="V496" i="5"/>
  <c r="I496" i="5" s="1"/>
  <c r="AB521" i="5"/>
  <c r="V548" i="5"/>
  <c r="I548" i="5" s="1"/>
  <c r="V644" i="5"/>
  <c r="I644" i="5" s="1"/>
  <c r="V791" i="5"/>
  <c r="V800" i="5"/>
  <c r="G800" i="5" s="1"/>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T1533" i="5"/>
  <c r="S1533" i="5"/>
  <c r="T1597" i="5"/>
  <c r="S1597" i="5"/>
  <c r="G1648" i="5"/>
  <c r="F1648" i="5"/>
  <c r="J1648" i="5"/>
  <c r="V1408" i="5"/>
  <c r="AB1436" i="5"/>
  <c r="S1563" i="5"/>
  <c r="T1565"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T1629" i="5"/>
  <c r="AB1768" i="5"/>
  <c r="AB1784"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F1620"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G1736" i="5"/>
  <c r="G1760" i="5"/>
  <c r="G1776" i="5"/>
  <c r="G1844" i="5"/>
  <c r="G1860" i="5"/>
  <c r="G1873" i="5"/>
  <c r="G1884" i="5"/>
  <c r="S1888" i="5"/>
  <c r="G1889" i="5"/>
  <c r="E1896" i="5"/>
  <c r="X1896" i="5" s="1"/>
  <c r="I1896" i="5"/>
  <c r="G1913" i="5"/>
  <c r="V1921" i="5"/>
  <c r="G1921" i="5" s="1"/>
  <c r="V1927" i="5"/>
  <c r="V1936" i="5"/>
  <c r="H1936" i="5" s="1"/>
  <c r="H1959" i="5"/>
  <c r="I1959" i="5"/>
  <c r="R1959" i="5"/>
  <c r="F1959" i="5"/>
  <c r="V1969" i="5"/>
  <c r="G1969" i="5" s="1"/>
  <c r="V1971" i="5"/>
  <c r="V1992" i="5"/>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V2028" i="5"/>
  <c r="R2028" i="5" s="1"/>
  <c r="T2037" i="5"/>
  <c r="S2037" i="5"/>
  <c r="V2040" i="5"/>
  <c r="R2064" i="5"/>
  <c r="H2084" i="5"/>
  <c r="J2084" i="5"/>
  <c r="E2084" i="5"/>
  <c r="X2084" i="5" s="1"/>
  <c r="I2084" i="5"/>
  <c r="F2084" i="5"/>
  <c r="R2084" i="5"/>
  <c r="T2091" i="5"/>
  <c r="AB2091" i="5"/>
  <c r="V2108" i="5"/>
  <c r="V2116" i="5"/>
  <c r="G2116" i="5" s="1"/>
  <c r="V2300" i="5"/>
  <c r="I2300" i="5" s="1"/>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V2220" i="5"/>
  <c r="S2151" i="5"/>
  <c r="G2172" i="5"/>
  <c r="AB2179"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V2431" i="5"/>
  <c r="I2431" i="5" s="1"/>
  <c r="V2327" i="5"/>
  <c r="G2327" i="5" s="1"/>
  <c r="V2335" i="5"/>
  <c r="E2287" i="5"/>
  <c r="X2287" i="5" s="1"/>
  <c r="I2287" i="5"/>
  <c r="T2315" i="5"/>
  <c r="S2315" i="5"/>
  <c r="V2316" i="5"/>
  <c r="T2331" i="5"/>
  <c r="S2331" i="5"/>
  <c r="R2334" i="5"/>
  <c r="V2352" i="5"/>
  <c r="V2376" i="5"/>
  <c r="F2390" i="5"/>
  <c r="T2410" i="5"/>
  <c r="J2451" i="5"/>
  <c r="F2451" i="5"/>
  <c r="I2451" i="5"/>
  <c r="G17" i="6"/>
  <c r="H17" i="6" s="1"/>
  <c r="D17" i="6" s="1"/>
  <c r="V2460" i="5"/>
  <c r="V2472" i="5"/>
  <c r="G2364" i="5"/>
  <c r="G2368" i="5"/>
  <c r="T2394" i="5"/>
  <c r="G2435" i="5"/>
  <c r="S2339" i="5"/>
  <c r="S2355" i="5"/>
  <c r="S2387" i="5"/>
  <c r="V2492" i="5"/>
  <c r="G2492" i="5" s="1"/>
  <c r="T2473" i="5"/>
  <c r="R32" i="5"/>
  <c r="R92" i="5"/>
  <c r="H92" i="5"/>
  <c r="I315" i="5"/>
  <c r="E219" i="5"/>
  <c r="X219" i="5" s="1"/>
  <c r="I283" i="5"/>
  <c r="I479" i="5"/>
  <c r="F479" i="5"/>
  <c r="V19" i="5"/>
  <c r="V21" i="5"/>
  <c r="R21" i="5" s="1"/>
  <c r="V23" i="5"/>
  <c r="G23" i="5" s="1"/>
  <c r="V25" i="5"/>
  <c r="I25" i="5" s="1"/>
  <c r="V27" i="5"/>
  <c r="H27" i="5" s="1"/>
  <c r="V29" i="5"/>
  <c r="V31" i="5"/>
  <c r="V33" i="5"/>
  <c r="V35" i="5"/>
  <c r="V37" i="5"/>
  <c r="J37" i="5" s="1"/>
  <c r="V39" i="5"/>
  <c r="G39" i="5" s="1"/>
  <c r="V41" i="5"/>
  <c r="V43" i="5"/>
  <c r="E43" i="5" s="1"/>
  <c r="X43" i="5" s="1"/>
  <c r="V45" i="5"/>
  <c r="V47" i="5"/>
  <c r="V49" i="5"/>
  <c r="V51" i="5"/>
  <c r="V55" i="5"/>
  <c r="G55" i="5" s="1"/>
  <c r="V57" i="5"/>
  <c r="G57" i="5" s="1"/>
  <c r="V59" i="5"/>
  <c r="V63" i="5"/>
  <c r="G63" i="5" s="1"/>
  <c r="V65" i="5"/>
  <c r="G65" i="5" s="1"/>
  <c r="V67" i="5"/>
  <c r="V71" i="5"/>
  <c r="V73" i="5"/>
  <c r="V75" i="5"/>
  <c r="R75" i="5" s="1"/>
  <c r="V79" i="5"/>
  <c r="G79" i="5" s="1"/>
  <c r="V81" i="5"/>
  <c r="E81" i="5" s="1"/>
  <c r="X81" i="5" s="1"/>
  <c r="V83" i="5"/>
  <c r="V87" i="5"/>
  <c r="G87" i="5" s="1"/>
  <c r="V89" i="5"/>
  <c r="V91" i="5"/>
  <c r="V95" i="5"/>
  <c r="V97" i="5"/>
  <c r="G97" i="5" s="1"/>
  <c r="V99" i="5"/>
  <c r="I99" i="5" s="1"/>
  <c r="V103" i="5"/>
  <c r="V105" i="5"/>
  <c r="G105" i="5" s="1"/>
  <c r="V107" i="5"/>
  <c r="V111" i="5"/>
  <c r="V113" i="5"/>
  <c r="V115" i="5"/>
  <c r="V119" i="5"/>
  <c r="G119" i="5" s="1"/>
  <c r="V121" i="5"/>
  <c r="G121" i="5" s="1"/>
  <c r="V123" i="5"/>
  <c r="H123" i="5" s="1"/>
  <c r="V127" i="5"/>
  <c r="G127" i="5" s="1"/>
  <c r="V129" i="5"/>
  <c r="G129" i="5" s="1"/>
  <c r="V131" i="5"/>
  <c r="V135" i="5"/>
  <c r="V137" i="5"/>
  <c r="V139" i="5"/>
  <c r="J139" i="5" s="1"/>
  <c r="V143" i="5"/>
  <c r="G143" i="5" s="1"/>
  <c r="V145" i="5"/>
  <c r="V147" i="5"/>
  <c r="V151" i="5"/>
  <c r="G151" i="5" s="1"/>
  <c r="V153" i="5"/>
  <c r="V155" i="5"/>
  <c r="V159" i="5"/>
  <c r="V161" i="5"/>
  <c r="G161" i="5" s="1"/>
  <c r="V163" i="5"/>
  <c r="I163" i="5" s="1"/>
  <c r="V167" i="5"/>
  <c r="V169" i="5"/>
  <c r="V171" i="5"/>
  <c r="V175" i="5"/>
  <c r="V177" i="5"/>
  <c r="V179" i="5"/>
  <c r="V183" i="5"/>
  <c r="G183" i="5" s="1"/>
  <c r="V185" i="5"/>
  <c r="G185" i="5" s="1"/>
  <c r="V187" i="5"/>
  <c r="F187" i="5" s="1"/>
  <c r="V191" i="5"/>
  <c r="G191" i="5" s="1"/>
  <c r="V193" i="5"/>
  <c r="G193" i="5" s="1"/>
  <c r="V195" i="5"/>
  <c r="V199" i="5"/>
  <c r="V201" i="5"/>
  <c r="V203" i="5"/>
  <c r="G203" i="5" s="1"/>
  <c r="V207" i="5"/>
  <c r="G207" i="5" s="1"/>
  <c r="V209" i="5"/>
  <c r="E209" i="5" s="1"/>
  <c r="X209" i="5" s="1"/>
  <c r="V211" i="5"/>
  <c r="V215" i="5"/>
  <c r="G215" i="5" s="1"/>
  <c r="E571" i="5"/>
  <c r="X571" i="5" s="1"/>
  <c r="F571" i="5"/>
  <c r="I623" i="5"/>
  <c r="E623" i="5"/>
  <c r="X623" i="5" s="1"/>
  <c r="AB840" i="5"/>
  <c r="S904" i="5"/>
  <c r="S1018" i="5"/>
  <c r="S1066" i="5"/>
  <c r="AB1088" i="5"/>
  <c r="S1152" i="5"/>
  <c r="T1152" i="5"/>
  <c r="V1455" i="5"/>
  <c r="G1455" i="5" s="1"/>
  <c r="V239" i="5"/>
  <c r="V319" i="5"/>
  <c r="V339" i="5"/>
  <c r="G339" i="5" s="1"/>
  <c r="V411" i="5"/>
  <c r="G411" i="5" s="1"/>
  <c r="V415" i="5"/>
  <c r="V419" i="5"/>
  <c r="V431" i="5"/>
  <c r="G431" i="5" s="1"/>
  <c r="V439" i="5"/>
  <c r="V455" i="5"/>
  <c r="V467" i="5"/>
  <c r="T904" i="5"/>
  <c r="T920"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V760" i="5"/>
  <c r="V764" i="5"/>
  <c r="F764" i="5" s="1"/>
  <c r="V777" i="5"/>
  <c r="G777" i="5" s="1"/>
  <c r="AB780" i="5"/>
  <c r="V793" i="5"/>
  <c r="G793" i="5" s="1"/>
  <c r="V809" i="5"/>
  <c r="G809" i="5" s="1"/>
  <c r="AB812" i="5"/>
  <c r="S812" i="5"/>
  <c r="V825" i="5"/>
  <c r="H825" i="5" s="1"/>
  <c r="V841" i="5"/>
  <c r="AB844" i="5"/>
  <c r="V857" i="5"/>
  <c r="G857" i="5" s="1"/>
  <c r="AB860" i="5"/>
  <c r="S860" i="5"/>
  <c r="V873" i="5"/>
  <c r="S876" i="5"/>
  <c r="V889" i="5"/>
  <c r="S892" i="5"/>
  <c r="V905" i="5"/>
  <c r="G905" i="5" s="1"/>
  <c r="V921" i="5"/>
  <c r="AB924" i="5"/>
  <c r="S924" i="5"/>
  <c r="V937" i="5"/>
  <c r="V953" i="5"/>
  <c r="S956" i="5"/>
  <c r="AB1044" i="5"/>
  <c r="AB1076" i="5"/>
  <c r="S1084" i="5"/>
  <c r="T1084" i="5"/>
  <c r="AB1100" i="5"/>
  <c r="S1100" i="5"/>
  <c r="T1100" i="5"/>
  <c r="AB1116" i="5"/>
  <c r="S1116"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S290" i="5"/>
  <c r="S326" i="5"/>
  <c r="S330" i="5"/>
  <c r="S434" i="5"/>
  <c r="S458" i="5"/>
  <c r="S466" i="5"/>
  <c r="S514" i="5"/>
  <c r="S526" i="5"/>
  <c r="S534" i="5"/>
  <c r="AB635" i="5"/>
  <c r="T812" i="5"/>
  <c r="T860" i="5"/>
  <c r="T892" i="5"/>
  <c r="T924" i="5"/>
  <c r="I296" i="5"/>
  <c r="I392" i="5"/>
  <c r="G623" i="5"/>
  <c r="S768" i="5"/>
  <c r="S800" i="5"/>
  <c r="S832" i="5"/>
  <c r="AB864" i="5"/>
  <c r="S896" i="5"/>
  <c r="AB960" i="5"/>
  <c r="S966" i="5"/>
  <c r="S1014" i="5"/>
  <c r="T1014" i="5"/>
  <c r="T1030" i="5"/>
  <c r="AB1038" i="5"/>
  <c r="S1046" i="5"/>
  <c r="T1046" i="5"/>
  <c r="T1062" i="5"/>
  <c r="S1078" i="5"/>
  <c r="T1078" i="5"/>
  <c r="T1144" i="5"/>
  <c r="T1160" i="5"/>
  <c r="AB24" i="5"/>
  <c r="AB28" i="5"/>
  <c r="AB36" i="5"/>
  <c r="AB40" i="5"/>
  <c r="AB44" i="5"/>
  <c r="AB60" i="5"/>
  <c r="AB80" i="5"/>
  <c r="AB124" i="5"/>
  <c r="AB152" i="5"/>
  <c r="AB156" i="5"/>
  <c r="H220" i="5"/>
  <c r="V225" i="5"/>
  <c r="G225" i="5" s="1"/>
  <c r="V231" i="5"/>
  <c r="G231" i="5" s="1"/>
  <c r="V233"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V595" i="5"/>
  <c r="V603" i="5"/>
  <c r="V611" i="5"/>
  <c r="H611" i="5" s="1"/>
  <c r="V619" i="5"/>
  <c r="V627" i="5"/>
  <c r="I627" i="5" s="1"/>
  <c r="V635" i="5"/>
  <c r="J640" i="5"/>
  <c r="V643" i="5"/>
  <c r="G643" i="5" s="1"/>
  <c r="V651" i="5"/>
  <c r="G651" i="5" s="1"/>
  <c r="V659" i="5"/>
  <c r="T800" i="5"/>
  <c r="T832" i="5"/>
  <c r="T880" i="5"/>
  <c r="G367" i="5"/>
  <c r="G571" i="5"/>
  <c r="G612" i="5"/>
  <c r="G660" i="5"/>
  <c r="R671" i="5"/>
  <c r="H671" i="5"/>
  <c r="I671" i="5"/>
  <c r="E671" i="5"/>
  <c r="X671" i="5" s="1"/>
  <c r="I703" i="5"/>
  <c r="E703" i="5"/>
  <c r="X703" i="5" s="1"/>
  <c r="H711" i="5"/>
  <c r="E711" i="5"/>
  <c r="X711" i="5" s="1"/>
  <c r="I715" i="5"/>
  <c r="I721" i="5"/>
  <c r="I723" i="5"/>
  <c r="R727" i="5"/>
  <c r="R729" i="5"/>
  <c r="H729" i="5"/>
  <c r="I729" i="5"/>
  <c r="E729" i="5"/>
  <c r="X729" i="5" s="1"/>
  <c r="R735" i="5"/>
  <c r="H735" i="5"/>
  <c r="R745" i="5"/>
  <c r="R763" i="5"/>
  <c r="H763" i="5"/>
  <c r="V769" i="5"/>
  <c r="G769" i="5" s="1"/>
  <c r="V785" i="5"/>
  <c r="G785" i="5" s="1"/>
  <c r="V801" i="5"/>
  <c r="S804" i="5"/>
  <c r="V817" i="5"/>
  <c r="G817" i="5" s="1"/>
  <c r="AB820" i="5"/>
  <c r="S820" i="5"/>
  <c r="V833" i="5"/>
  <c r="G833" i="5" s="1"/>
  <c r="V849" i="5"/>
  <c r="G849" i="5" s="1"/>
  <c r="V865" i="5"/>
  <c r="G865" i="5" s="1"/>
  <c r="S868" i="5"/>
  <c r="V881" i="5"/>
  <c r="V897" i="5"/>
  <c r="V913" i="5"/>
  <c r="E913" i="5" s="1"/>
  <c r="X913" i="5" s="1"/>
  <c r="V929" i="5"/>
  <c r="G929" i="5" s="1"/>
  <c r="V945" i="5"/>
  <c r="F945" i="5" s="1"/>
  <c r="V961" i="5"/>
  <c r="G961" i="5" s="1"/>
  <c r="AB976" i="5"/>
  <c r="S976" i="5"/>
  <c r="T976" i="5"/>
  <c r="T1000" i="5"/>
  <c r="AB1008" i="5"/>
  <c r="S1008" i="5"/>
  <c r="T1008" i="5"/>
  <c r="S1024" i="5"/>
  <c r="S1032" i="5"/>
  <c r="AB1040" i="5"/>
  <c r="S1040" i="5"/>
  <c r="T1040" i="5"/>
  <c r="AB1072" i="5"/>
  <c r="S1072" i="5"/>
  <c r="T1072" i="5"/>
  <c r="T1124" i="5"/>
  <c r="AB1156" i="5"/>
  <c r="S1156" i="5"/>
  <c r="T1156" i="5"/>
  <c r="V1471" i="5"/>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V491" i="5"/>
  <c r="F491" i="5" s="1"/>
  <c r="V499" i="5"/>
  <c r="G499" i="5" s="1"/>
  <c r="V507" i="5"/>
  <c r="V515" i="5"/>
  <c r="V523" i="5"/>
  <c r="G523" i="5" s="1"/>
  <c r="V527" i="5"/>
  <c r="V531" i="5"/>
  <c r="V535" i="5"/>
  <c r="V543" i="5"/>
  <c r="V547" i="5"/>
  <c r="G547" i="5" s="1"/>
  <c r="G88" i="5"/>
  <c r="G92" i="5"/>
  <c r="G100" i="5"/>
  <c r="G124" i="5"/>
  <c r="G220" i="5"/>
  <c r="S252" i="5"/>
  <c r="AB259" i="5"/>
  <c r="AB267" i="5"/>
  <c r="S300" i="5"/>
  <c r="S312" i="5"/>
  <c r="AB331" i="5"/>
  <c r="S344" i="5"/>
  <c r="S352" i="5"/>
  <c r="AB355" i="5"/>
  <c r="S368" i="5"/>
  <c r="AB379" i="5"/>
  <c r="AB383" i="5"/>
  <c r="S396" i="5"/>
  <c r="AB435" i="5"/>
  <c r="AB447" i="5"/>
  <c r="S460" i="5"/>
  <c r="AB467" i="5"/>
  <c r="S468" i="5"/>
  <c r="S480" i="5"/>
  <c r="S484" i="5"/>
  <c r="AB487" i="5"/>
  <c r="AB495" i="5"/>
  <c r="S508" i="5"/>
  <c r="S520" i="5"/>
  <c r="AB527" i="5"/>
  <c r="S528" i="5"/>
  <c r="AB535" i="5"/>
  <c r="AB547" i="5"/>
  <c r="AB551" i="5"/>
  <c r="J559" i="5"/>
  <c r="V561" i="5"/>
  <c r="E561" i="5" s="1"/>
  <c r="X561" i="5" s="1"/>
  <c r="V569" i="5"/>
  <c r="F569" i="5" s="1"/>
  <c r="H576" i="5"/>
  <c r="V577" i="5"/>
  <c r="AB583" i="5"/>
  <c r="V585" i="5"/>
  <c r="G585" i="5" s="1"/>
  <c r="V593" i="5"/>
  <c r="H600" i="5"/>
  <c r="V601" i="5"/>
  <c r="G601" i="5" s="1"/>
  <c r="AB607" i="5"/>
  <c r="V609" i="5"/>
  <c r="V617" i="5"/>
  <c r="J623" i="5"/>
  <c r="AB624" i="5"/>
  <c r="V625" i="5"/>
  <c r="V633" i="5"/>
  <c r="R633" i="5" s="1"/>
  <c r="V641" i="5"/>
  <c r="J641" i="5" s="1"/>
  <c r="V649" i="5"/>
  <c r="T772" i="5"/>
  <c r="T820" i="5"/>
  <c r="T932" i="5"/>
  <c r="J1099" i="5"/>
  <c r="J1103" i="5"/>
  <c r="R1103" i="5"/>
  <c r="H1103" i="5"/>
  <c r="J1115" i="5"/>
  <c r="F1115" i="5"/>
  <c r="R1115" i="5"/>
  <c r="H1115" i="5"/>
  <c r="J1123" i="5"/>
  <c r="J1131" i="5"/>
  <c r="F1131" i="5"/>
  <c r="R1131" i="5"/>
  <c r="H1131" i="5"/>
  <c r="F1139" i="5"/>
  <c r="R1139" i="5"/>
  <c r="H1139" i="5"/>
  <c r="F1159" i="5"/>
  <c r="R1159" i="5"/>
  <c r="H1159" i="5"/>
  <c r="J1163" i="5"/>
  <c r="R1375" i="5"/>
  <c r="J1375" i="5"/>
  <c r="E1375" i="5"/>
  <c r="X1375" i="5" s="1"/>
  <c r="H1375" i="5"/>
  <c r="R1383" i="5"/>
  <c r="H1383" i="5"/>
  <c r="J1391" i="5"/>
  <c r="J1399" i="5"/>
  <c r="E1399" i="5"/>
  <c r="X1399" i="5" s="1"/>
  <c r="H1399" i="5"/>
  <c r="R1415" i="5"/>
  <c r="J1415" i="5"/>
  <c r="E1415" i="5"/>
  <c r="X1415" i="5" s="1"/>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7" i="5"/>
  <c r="E779" i="5"/>
  <c r="X779" i="5" s="1"/>
  <c r="E783" i="5"/>
  <c r="X783" i="5" s="1"/>
  <c r="E787" i="5"/>
  <c r="X787" i="5" s="1"/>
  <c r="T793" i="5"/>
  <c r="T801" i="5"/>
  <c r="T813" i="5"/>
  <c r="E819" i="5"/>
  <c r="X819" i="5" s="1"/>
  <c r="AB819" i="5"/>
  <c r="AB831" i="5"/>
  <c r="T833" i="5"/>
  <c r="T837" i="5"/>
  <c r="E839" i="5"/>
  <c r="X839" i="5" s="1"/>
  <c r="AB847" i="5"/>
  <c r="AB851" i="5"/>
  <c r="T853" i="5"/>
  <c r="E859" i="5"/>
  <c r="X859" i="5" s="1"/>
  <c r="AB867" i="5"/>
  <c r="T873" i="5"/>
  <c r="AB879" i="5"/>
  <c r="AB883" i="5"/>
  <c r="T885" i="5"/>
  <c r="E891" i="5"/>
  <c r="X891" i="5" s="1"/>
  <c r="T901" i="5"/>
  <c r="E903" i="5"/>
  <c r="X903" i="5" s="1"/>
  <c r="T905" i="5"/>
  <c r="E907" i="5"/>
  <c r="X907" i="5" s="1"/>
  <c r="T909" i="5"/>
  <c r="AB915" i="5"/>
  <c r="T921" i="5"/>
  <c r="AB923" i="5"/>
  <c r="T925" i="5"/>
  <c r="E931" i="5"/>
  <c r="X931" i="5" s="1"/>
  <c r="T937" i="5"/>
  <c r="AB943" i="5"/>
  <c r="AB947" i="5"/>
  <c r="T953" i="5"/>
  <c r="T957" i="5"/>
  <c r="J779" i="5"/>
  <c r="F779" i="5"/>
  <c r="J783" i="5"/>
  <c r="S786" i="5"/>
  <c r="J787" i="5"/>
  <c r="S790" i="5"/>
  <c r="S806" i="5"/>
  <c r="S810" i="5"/>
  <c r="F811" i="5"/>
  <c r="J819" i="5"/>
  <c r="F819" i="5"/>
  <c r="S826" i="5"/>
  <c r="J839" i="5"/>
  <c r="F839" i="5"/>
  <c r="S854" i="5"/>
  <c r="F859" i="5"/>
  <c r="S866" i="5"/>
  <c r="F867" i="5"/>
  <c r="S882" i="5"/>
  <c r="S898" i="5"/>
  <c r="F903" i="5"/>
  <c r="F907" i="5"/>
  <c r="S910" i="5"/>
  <c r="J931" i="5"/>
  <c r="F931" i="5"/>
  <c r="S934" i="5"/>
  <c r="S938" i="5"/>
  <c r="S946" i="5"/>
  <c r="S950" i="5"/>
  <c r="S958" i="5"/>
  <c r="H968" i="5"/>
  <c r="I968" i="5"/>
  <c r="H972" i="5"/>
  <c r="I972" i="5"/>
  <c r="H988" i="5"/>
  <c r="I988" i="5"/>
  <c r="E988" i="5"/>
  <c r="X988" i="5" s="1"/>
  <c r="H992" i="5"/>
  <c r="I992" i="5"/>
  <c r="E992" i="5"/>
  <c r="X992" i="5" s="1"/>
  <c r="E1000" i="5"/>
  <c r="X1000" i="5" s="1"/>
  <c r="H1020" i="5"/>
  <c r="I1020" i="5"/>
  <c r="E1020" i="5"/>
  <c r="X1020" i="5" s="1"/>
  <c r="H1032" i="5"/>
  <c r="I1032" i="5"/>
  <c r="E1032" i="5"/>
  <c r="X1032" i="5" s="1"/>
  <c r="H1036" i="5"/>
  <c r="H1052" i="5"/>
  <c r="I1052" i="5"/>
  <c r="E1052" i="5"/>
  <c r="X1052" i="5" s="1"/>
  <c r="I1056" i="5"/>
  <c r="E1056" i="5"/>
  <c r="X1056" i="5" s="1"/>
  <c r="H1064" i="5"/>
  <c r="I1064" i="5"/>
  <c r="E1064" i="5"/>
  <c r="X1064" i="5" s="1"/>
  <c r="I1068" i="5"/>
  <c r="E1068" i="5"/>
  <c r="X1068" i="5" s="1"/>
  <c r="T1090" i="5"/>
  <c r="T1094" i="5"/>
  <c r="S1098" i="5"/>
  <c r="S1106" i="5"/>
  <c r="T1106" i="5"/>
  <c r="T1110" i="5"/>
  <c r="S1118" i="5"/>
  <c r="S1126" i="5"/>
  <c r="T1126" i="5"/>
  <c r="S1142" i="5"/>
  <c r="S1146" i="5"/>
  <c r="T1146" i="5"/>
  <c r="S1154" i="5"/>
  <c r="S1166" i="5"/>
  <c r="T1170" i="5"/>
  <c r="AB1179" i="5"/>
  <c r="S1179" i="5"/>
  <c r="AB1187" i="5"/>
  <c r="S1187" i="5"/>
  <c r="AB1191" i="5"/>
  <c r="S1195" i="5"/>
  <c r="AB1199" i="5"/>
  <c r="S1199" i="5"/>
  <c r="S1219" i="5"/>
  <c r="AB1223" i="5"/>
  <c r="S1223" i="5"/>
  <c r="AB1227" i="5"/>
  <c r="AB1231" i="5"/>
  <c r="S1231" i="5"/>
  <c r="AB1243" i="5"/>
  <c r="S1243" i="5"/>
  <c r="AB1251" i="5"/>
  <c r="S1251" i="5"/>
  <c r="AB1255" i="5"/>
  <c r="S1263" i="5"/>
  <c r="AB1271" i="5"/>
  <c r="S1271" i="5"/>
  <c r="S1275" i="5"/>
  <c r="AB1283" i="5"/>
  <c r="S1283" i="5"/>
  <c r="S1287" i="5"/>
  <c r="S1295" i="5"/>
  <c r="AB1299" i="5"/>
  <c r="AB1307" i="5"/>
  <c r="S1307" i="5"/>
  <c r="AB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9" i="5"/>
  <c r="AB723" i="5"/>
  <c r="AB729" i="5"/>
  <c r="AB745" i="5"/>
  <c r="AB747" i="5"/>
  <c r="AB751" i="5"/>
  <c r="AB753" i="5"/>
  <c r="AB759" i="5"/>
  <c r="I779" i="5"/>
  <c r="I783" i="5"/>
  <c r="T786" i="5"/>
  <c r="T790" i="5"/>
  <c r="T806" i="5"/>
  <c r="T810" i="5"/>
  <c r="I811" i="5"/>
  <c r="I819" i="5"/>
  <c r="T826" i="5"/>
  <c r="T834" i="5"/>
  <c r="T838" i="5"/>
  <c r="I839" i="5"/>
  <c r="T846" i="5"/>
  <c r="T854" i="5"/>
  <c r="I859" i="5"/>
  <c r="T866" i="5"/>
  <c r="T870" i="5"/>
  <c r="I871" i="5"/>
  <c r="T874" i="5"/>
  <c r="T878" i="5"/>
  <c r="T882" i="5"/>
  <c r="T898" i="5"/>
  <c r="I903" i="5"/>
  <c r="T910" i="5"/>
  <c r="T914" i="5"/>
  <c r="I931" i="5"/>
  <c r="T934" i="5"/>
  <c r="T938" i="5"/>
  <c r="T942" i="5"/>
  <c r="T946" i="5"/>
  <c r="T950" i="5"/>
  <c r="T954" i="5"/>
  <c r="T958" i="5"/>
  <c r="T1179" i="5"/>
  <c r="T1187" i="5"/>
  <c r="T1191" i="5"/>
  <c r="T1195"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F1113" i="5"/>
  <c r="R1113" i="5"/>
  <c r="H1113" i="5"/>
  <c r="F1129" i="5"/>
  <c r="R1129" i="5"/>
  <c r="H1129" i="5"/>
  <c r="J1145" i="5"/>
  <c r="F1145" i="5"/>
  <c r="R1145" i="5"/>
  <c r="H1145"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21"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I1441" i="5" s="1"/>
  <c r="V1445" i="5"/>
  <c r="R1445" i="5" s="1"/>
  <c r="V1449" i="5"/>
  <c r="V1457" i="5"/>
  <c r="V1465" i="5"/>
  <c r="E1465" i="5" s="1"/>
  <c r="X1465" i="5" s="1"/>
  <c r="V1473" i="5"/>
  <c r="R1473" i="5" s="1"/>
  <c r="V1477" i="5"/>
  <c r="G1477" i="5" s="1"/>
  <c r="V1481" i="5"/>
  <c r="V1489" i="5"/>
  <c r="V1497" i="5"/>
  <c r="R1497" i="5" s="1"/>
  <c r="V1505" i="5"/>
  <c r="R1505" i="5" s="1"/>
  <c r="V1509" i="5"/>
  <c r="V1513" i="5"/>
  <c r="F1513" i="5" s="1"/>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G1535" i="5" s="1"/>
  <c r="V1537" i="5"/>
  <c r="G1537" i="5" s="1"/>
  <c r="V1539" i="5"/>
  <c r="H1539" i="5" s="1"/>
  <c r="V1543" i="5"/>
  <c r="V1545" i="5"/>
  <c r="F1545" i="5" s="1"/>
  <c r="V1547" i="5"/>
  <c r="G1547" i="5" s="1"/>
  <c r="V1551" i="5"/>
  <c r="G1551" i="5" s="1"/>
  <c r="V1553" i="5"/>
  <c r="J1553" i="5" s="1"/>
  <c r="V1555" i="5"/>
  <c r="R1555" i="5" s="1"/>
  <c r="V1559" i="5"/>
  <c r="H1559" i="5" s="1"/>
  <c r="V1561" i="5"/>
  <c r="E1561" i="5" s="1"/>
  <c r="X1561" i="5" s="1"/>
  <c r="V1563" i="5"/>
  <c r="V1567" i="5"/>
  <c r="F1567" i="5" s="1"/>
  <c r="V1569" i="5"/>
  <c r="V1571" i="5"/>
  <c r="G1571" i="5" s="1"/>
  <c r="V1575" i="5"/>
  <c r="F1575" i="5" s="1"/>
  <c r="V1577" i="5"/>
  <c r="G1577" i="5" s="1"/>
  <c r="V1579" i="5"/>
  <c r="V1583" i="5"/>
  <c r="V1585" i="5"/>
  <c r="V1587" i="5"/>
  <c r="G1587" i="5" s="1"/>
  <c r="V1591" i="5"/>
  <c r="F1591" i="5" s="1"/>
  <c r="V1593" i="5"/>
  <c r="H1593" i="5" s="1"/>
  <c r="V1595" i="5"/>
  <c r="H1595" i="5" s="1"/>
  <c r="V1599" i="5"/>
  <c r="R1599" i="5" s="1"/>
  <c r="V1601" i="5"/>
  <c r="E1601" i="5" s="1"/>
  <c r="X1601" i="5" s="1"/>
  <c r="V1603" i="5"/>
  <c r="F1603" i="5" s="1"/>
  <c r="V1607" i="5"/>
  <c r="V1609" i="5"/>
  <c r="V1611" i="5"/>
  <c r="I1611" i="5" s="1"/>
  <c r="V1615" i="5"/>
  <c r="J1615" i="5" s="1"/>
  <c r="V1617" i="5"/>
  <c r="J1617" i="5" s="1"/>
  <c r="V1619" i="5"/>
  <c r="R1619" i="5" s="1"/>
  <c r="V1623" i="5"/>
  <c r="V1625" i="5"/>
  <c r="V1627" i="5"/>
  <c r="V1631" i="5"/>
  <c r="F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J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V2041" i="5"/>
  <c r="H2041" i="5" s="1"/>
  <c r="V2049" i="5"/>
  <c r="I2049" i="5" s="1"/>
  <c r="V2053" i="5"/>
  <c r="H2070" i="5"/>
  <c r="R2070" i="5"/>
  <c r="E2070" i="5"/>
  <c r="X2070" i="5" s="1"/>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E1785" i="5"/>
  <c r="X1785" i="5" s="1"/>
  <c r="J1785" i="5"/>
  <c r="G1790" i="5"/>
  <c r="T1791" i="5"/>
  <c r="T1795" i="5"/>
  <c r="I1796" i="5"/>
  <c r="I1800" i="5"/>
  <c r="T1803" i="5"/>
  <c r="T1807" i="5"/>
  <c r="I1808" i="5"/>
  <c r="E1809" i="5"/>
  <c r="X1809" i="5" s="1"/>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I1884" i="5"/>
  <c r="G1886" i="5"/>
  <c r="T1887" i="5"/>
  <c r="I1888" i="5"/>
  <c r="E1889" i="5"/>
  <c r="X1889" i="5" s="1"/>
  <c r="J1889" i="5"/>
  <c r="T1893" i="5"/>
  <c r="R1894" i="5"/>
  <c r="T1901" i="5"/>
  <c r="T1917" i="5"/>
  <c r="R1926" i="5"/>
  <c r="T1933" i="5"/>
  <c r="R1934" i="5"/>
  <c r="T1941" i="5"/>
  <c r="T1949" i="5"/>
  <c r="T1957" i="5"/>
  <c r="T1965" i="5"/>
  <c r="T1973" i="5"/>
  <c r="R1974" i="5"/>
  <c r="R1982" i="5"/>
  <c r="R1990" i="5"/>
  <c r="T1997" i="5"/>
  <c r="T2005" i="5"/>
  <c r="R2022" i="5"/>
  <c r="AB2033" i="5"/>
  <c r="AB2049"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AB1998" i="5"/>
  <c r="S1998" i="5"/>
  <c r="AB1999" i="5"/>
  <c r="S1999" i="5"/>
  <c r="AB2015" i="5"/>
  <c r="S2015" i="5"/>
  <c r="H2016" i="5"/>
  <c r="AB2022" i="5"/>
  <c r="S2022" i="5"/>
  <c r="AB2023" i="5"/>
  <c r="S2023" i="5"/>
  <c r="AB2028" i="5"/>
  <c r="S2028" i="5"/>
  <c r="F2086" i="5"/>
  <c r="H2102" i="5"/>
  <c r="J2102" i="5"/>
  <c r="R2102" i="5"/>
  <c r="F2102" i="5"/>
  <c r="G2102" i="5"/>
  <c r="E2118" i="5"/>
  <c r="X2118" i="5" s="1"/>
  <c r="F2118"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F1782" i="5"/>
  <c r="AB1785" i="5"/>
  <c r="S1785" i="5"/>
  <c r="S1789" i="5"/>
  <c r="J1790" i="5"/>
  <c r="F1790" i="5"/>
  <c r="AB1793" i="5"/>
  <c r="S1793" i="5"/>
  <c r="S1797" i="5"/>
  <c r="AB1801" i="5"/>
  <c r="S1801" i="5"/>
  <c r="S1805" i="5"/>
  <c r="AB1809" i="5"/>
  <c r="S1809" i="5"/>
  <c r="S1813"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E2047" i="5" s="1"/>
  <c r="X2047" i="5" s="1"/>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E2038" i="5"/>
  <c r="X2038"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F2233" i="5"/>
  <c r="H2249" i="5"/>
  <c r="G2249" i="5"/>
  <c r="E2257" i="5"/>
  <c r="X2257" i="5" s="1"/>
  <c r="I2257" i="5"/>
  <c r="H2265" i="5"/>
  <c r="J2265" i="5"/>
  <c r="F2265" i="5"/>
  <c r="E2265" i="5"/>
  <c r="X2265" i="5" s="1"/>
  <c r="G2265" i="5"/>
  <c r="I2265" i="5"/>
  <c r="H2281" i="5"/>
  <c r="J2281" i="5"/>
  <c r="F2281" i="5"/>
  <c r="E2281" i="5"/>
  <c r="X2281" i="5" s="1"/>
  <c r="G2281" i="5"/>
  <c r="I2281" i="5"/>
  <c r="G2297" i="5"/>
  <c r="I2297"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F2142" i="5"/>
  <c r="AB2145" i="5"/>
  <c r="S2145" i="5"/>
  <c r="AB2157" i="5"/>
  <c r="S2157" i="5"/>
  <c r="G2158" i="5"/>
  <c r="AB2165" i="5"/>
  <c r="S2165" i="5"/>
  <c r="E2166" i="5"/>
  <c r="X2166" i="5" s="1"/>
  <c r="G2166" i="5"/>
  <c r="H2174" i="5"/>
  <c r="J2174" i="5"/>
  <c r="E2174" i="5"/>
  <c r="X2174" i="5" s="1"/>
  <c r="R2174" i="5"/>
  <c r="F2174" i="5"/>
  <c r="G2174" i="5"/>
  <c r="H2182" i="5"/>
  <c r="J2182" i="5"/>
  <c r="E2182" i="5"/>
  <c r="X2182" i="5" s="1"/>
  <c r="R2182" i="5"/>
  <c r="F2182" i="5"/>
  <c r="G2182" i="5"/>
  <c r="AB2185" i="5"/>
  <c r="S2185" i="5"/>
  <c r="G2194" i="5"/>
  <c r="H2198" i="5"/>
  <c r="F2198" i="5"/>
  <c r="H2206" i="5"/>
  <c r="J2206" i="5"/>
  <c r="E2206" i="5"/>
  <c r="X2206" i="5" s="1"/>
  <c r="R2206" i="5"/>
  <c r="F2206" i="5"/>
  <c r="G2206" i="5"/>
  <c r="AB2213" i="5"/>
  <c r="S2213" i="5"/>
  <c r="H2214" i="5"/>
  <c r="J2214" i="5"/>
  <c r="E2214" i="5"/>
  <c r="X2214" i="5" s="1"/>
  <c r="R2214" i="5"/>
  <c r="F2214" i="5"/>
  <c r="G2214" i="5"/>
  <c r="S2320" i="5"/>
  <c r="T2064" i="5"/>
  <c r="T2069" i="5"/>
  <c r="T2133" i="5"/>
  <c r="T2137" i="5"/>
  <c r="T2145" i="5"/>
  <c r="T2157" i="5"/>
  <c r="T2165" i="5"/>
  <c r="T2169" i="5"/>
  <c r="T2185" i="5"/>
  <c r="T2213" i="5"/>
  <c r="AB2070" i="5"/>
  <c r="S2070" i="5"/>
  <c r="J2075" i="5"/>
  <c r="F2075" i="5"/>
  <c r="J2079" i="5"/>
  <c r="F2079" i="5"/>
  <c r="AB2086" i="5"/>
  <c r="S2086" i="5"/>
  <c r="F2091" i="5"/>
  <c r="S2098" i="5"/>
  <c r="AB2102" i="5"/>
  <c r="S2102" i="5"/>
  <c r="J2103" i="5"/>
  <c r="F2103" i="5"/>
  <c r="S2106" i="5"/>
  <c r="S2114" i="5"/>
  <c r="J2119" i="5"/>
  <c r="F2119" i="5"/>
  <c r="J2123" i="5"/>
  <c r="AB2126" i="5"/>
  <c r="S2126" i="5"/>
  <c r="J2127" i="5"/>
  <c r="F2127" i="5"/>
  <c r="S2138" i="5"/>
  <c r="J2139" i="5"/>
  <c r="F2139" i="5"/>
  <c r="S2146" i="5"/>
  <c r="AB2150" i="5"/>
  <c r="S2150" i="5"/>
  <c r="J2155" i="5"/>
  <c r="F2155" i="5"/>
  <c r="AB2158" i="5"/>
  <c r="S2158" i="5"/>
  <c r="AB2166" i="5"/>
  <c r="S2166" i="5"/>
  <c r="J2167" i="5"/>
  <c r="F2167" i="5"/>
  <c r="S2170" i="5"/>
  <c r="S2178" i="5"/>
  <c r="J2179" i="5"/>
  <c r="F2179" i="5"/>
  <c r="J2183" i="5"/>
  <c r="J2187" i="5"/>
  <c r="F2187" i="5"/>
  <c r="AB2190" i="5"/>
  <c r="S2190" i="5"/>
  <c r="J2195" i="5"/>
  <c r="F2195" i="5"/>
  <c r="AB2198" i="5"/>
  <c r="S2198" i="5"/>
  <c r="J2199" i="5"/>
  <c r="AB2206" i="5"/>
  <c r="S2206" i="5"/>
  <c r="J2207" i="5"/>
  <c r="F2207" i="5"/>
  <c r="F2211" i="5"/>
  <c r="H2219" i="5"/>
  <c r="J2219" i="5"/>
  <c r="F2219"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V2365" i="5"/>
  <c r="E2365" i="5" s="1"/>
  <c r="X2365" i="5" s="1"/>
  <c r="V2381" i="5"/>
  <c r="T2070" i="5"/>
  <c r="I2075" i="5"/>
  <c r="I2079" i="5"/>
  <c r="G2081" i="5"/>
  <c r="T2086" i="5"/>
  <c r="G2089" i="5"/>
  <c r="T2094" i="5"/>
  <c r="T2098" i="5"/>
  <c r="T2102" i="5"/>
  <c r="I2103" i="5"/>
  <c r="T2106" i="5"/>
  <c r="T2114" i="5"/>
  <c r="I2119" i="5"/>
  <c r="G2121" i="5"/>
  <c r="T2122" i="5"/>
  <c r="T2126" i="5"/>
  <c r="I2127" i="5"/>
  <c r="I2135" i="5"/>
  <c r="T2138" i="5"/>
  <c r="I2139" i="5"/>
  <c r="T2146" i="5"/>
  <c r="I2147" i="5"/>
  <c r="T2150" i="5"/>
  <c r="I2155" i="5"/>
  <c r="T2158" i="5"/>
  <c r="I2159" i="5"/>
  <c r="T2166" i="5"/>
  <c r="I2167" i="5"/>
  <c r="I2175" i="5"/>
  <c r="T2178" i="5"/>
  <c r="I2179" i="5"/>
  <c r="I2187" i="5"/>
  <c r="T2190" i="5"/>
  <c r="I2195" i="5"/>
  <c r="T2198" i="5"/>
  <c r="T2206" i="5"/>
  <c r="I2207" i="5"/>
  <c r="T2218" i="5"/>
  <c r="R2219" i="5"/>
  <c r="T2226" i="5"/>
  <c r="R2227" i="5"/>
  <c r="T2234" i="5"/>
  <c r="R2235" i="5"/>
  <c r="R2243" i="5"/>
  <c r="R2251" i="5"/>
  <c r="R2259" i="5"/>
  <c r="R2267" i="5"/>
  <c r="T2282" i="5"/>
  <c r="R2283" i="5"/>
  <c r="R2291" i="5"/>
  <c r="T2322" i="5"/>
  <c r="T2334" i="5"/>
  <c r="T2338" i="5"/>
  <c r="T2346" i="5"/>
  <c r="T2354" i="5"/>
  <c r="AB2219" i="5"/>
  <c r="S2219" i="5"/>
  <c r="AB2220" i="5"/>
  <c r="S2220" i="5"/>
  <c r="AB2227" i="5"/>
  <c r="S2227" i="5"/>
  <c r="AB2235" i="5"/>
  <c r="S2235" i="5"/>
  <c r="S2243" i="5"/>
  <c r="S2244" i="5"/>
  <c r="S2252" i="5"/>
  <c r="AB2260" i="5"/>
  <c r="S2260" i="5"/>
  <c r="AB2268" i="5"/>
  <c r="S2284" i="5"/>
  <c r="AB2301" i="5"/>
  <c r="V2305" i="5"/>
  <c r="H2305" i="5" s="1"/>
  <c r="AB2309" i="5"/>
  <c r="V2313" i="5"/>
  <c r="J2313" i="5" s="1"/>
  <c r="V2321" i="5"/>
  <c r="V2329" i="5"/>
  <c r="I2329" i="5" s="1"/>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9" i="5"/>
  <c r="E2121" i="5"/>
  <c r="X2121" i="5" s="1"/>
  <c r="H2127" i="5"/>
  <c r="H2135" i="5"/>
  <c r="H2139" i="5"/>
  <c r="E2153" i="5"/>
  <c r="X2153" i="5" s="1"/>
  <c r="H2155" i="5"/>
  <c r="H2167" i="5"/>
  <c r="H2175" i="5"/>
  <c r="H2179"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I2283" i="5"/>
  <c r="I2291"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72" i="5"/>
  <c r="S2172"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53" i="5"/>
  <c r="H2255" i="5"/>
  <c r="H2271" i="5"/>
  <c r="J2271" i="5"/>
  <c r="F2271" i="5"/>
  <c r="S2277" i="5"/>
  <c r="AB2278" i="5"/>
  <c r="S2278" i="5"/>
  <c r="H2279" i="5"/>
  <c r="J2279" i="5"/>
  <c r="F2279" i="5"/>
  <c r="AB2286" i="5"/>
  <c r="S2286" i="5"/>
  <c r="H2287" i="5"/>
  <c r="J2287" i="5"/>
  <c r="F2287" i="5"/>
  <c r="AB2293" i="5"/>
  <c r="S2293" i="5"/>
  <c r="AB2294" i="5"/>
  <c r="S2294" i="5"/>
  <c r="AB2368" i="5"/>
  <c r="V2373"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I2161" i="5"/>
  <c r="G2167" i="5"/>
  <c r="T2172" i="5"/>
  <c r="G2175" i="5"/>
  <c r="G2179" i="5"/>
  <c r="T2184" i="5"/>
  <c r="I2185" i="5"/>
  <c r="G2187" i="5"/>
  <c r="T2188" i="5"/>
  <c r="T2192" i="5"/>
  <c r="G2195" i="5"/>
  <c r="T2200" i="5"/>
  <c r="I2201" i="5"/>
  <c r="G2207" i="5"/>
  <c r="I2209" i="5"/>
  <c r="T2212" i="5"/>
  <c r="T2216" i="5"/>
  <c r="G2219" i="5"/>
  <c r="R2223" i="5"/>
  <c r="G2227" i="5"/>
  <c r="T2230" i="5"/>
  <c r="T2233" i="5"/>
  <c r="G2235" i="5"/>
  <c r="T2238" i="5"/>
  <c r="R2239" i="5"/>
  <c r="T2241" i="5"/>
  <c r="G2243" i="5"/>
  <c r="T2246" i="5"/>
  <c r="T2249" i="5"/>
  <c r="G2251" i="5"/>
  <c r="G2259" i="5"/>
  <c r="T2265" i="5"/>
  <c r="G2267" i="5"/>
  <c r="R2271" i="5"/>
  <c r="T2278" i="5"/>
  <c r="R2279" i="5"/>
  <c r="G2283" i="5"/>
  <c r="T2286" i="5"/>
  <c r="R2287" i="5"/>
  <c r="G2291" i="5"/>
  <c r="T2294" i="5"/>
  <c r="T2297" i="5"/>
  <c r="I2303" i="5"/>
  <c r="I2315" i="5"/>
  <c r="I2319" i="5"/>
  <c r="I2323" i="5"/>
  <c r="I2327" i="5"/>
  <c r="I2339" i="5"/>
  <c r="I2391" i="5"/>
  <c r="E2391" i="5"/>
  <c r="X2391" i="5" s="1"/>
  <c r="J2391" i="5"/>
  <c r="F2391" i="5"/>
  <c r="I2393" i="5"/>
  <c r="E2393" i="5"/>
  <c r="X2393" i="5" s="1"/>
  <c r="J2393" i="5"/>
  <c r="F2393" i="5"/>
  <c r="J2395" i="5"/>
  <c r="AB2403" i="5"/>
  <c r="S2403" i="5"/>
  <c r="T2403" i="5"/>
  <c r="J2409" i="5"/>
  <c r="T2411" i="5"/>
  <c r="S2411" i="5"/>
  <c r="T2450" i="5"/>
  <c r="S2450" i="5"/>
  <c r="I2454" i="5"/>
  <c r="E2454" i="5"/>
  <c r="X2454" i="5" s="1"/>
  <c r="R2454" i="5"/>
  <c r="F2454" i="5"/>
  <c r="H2454" i="5"/>
  <c r="T2466" i="5"/>
  <c r="S2466" i="5"/>
  <c r="T2482" i="5"/>
  <c r="S2482" i="5"/>
  <c r="I2486" i="5"/>
  <c r="E2486" i="5"/>
  <c r="X2486" i="5" s="1"/>
  <c r="R2486" i="5"/>
  <c r="F2486" i="5"/>
  <c r="H2486" i="5"/>
  <c r="T2498" i="5"/>
  <c r="S2498" i="5"/>
  <c r="F2304" i="5"/>
  <c r="R2304" i="5"/>
  <c r="AB2307" i="5"/>
  <c r="AB2315" i="5"/>
  <c r="AB2319" i="5"/>
  <c r="AB2323" i="5"/>
  <c r="AB2327" i="5"/>
  <c r="AB2331" i="5"/>
  <c r="F2336" i="5"/>
  <c r="R2336" i="5"/>
  <c r="AB2339" i="5"/>
  <c r="R2344" i="5"/>
  <c r="AB2347" i="5"/>
  <c r="AB2355" i="5"/>
  <c r="E2363" i="5"/>
  <c r="X2363" i="5" s="1"/>
  <c r="AB2363" i="5"/>
  <c r="F2364" i="5"/>
  <c r="R2364" i="5"/>
  <c r="E2367" i="5"/>
  <c r="X2367" i="5" s="1"/>
  <c r="F2368" i="5"/>
  <c r="R2368" i="5"/>
  <c r="AB2371" i="5"/>
  <c r="E2379" i="5"/>
  <c r="X2379" i="5" s="1"/>
  <c r="AB2379" i="5"/>
  <c r="R2380" i="5"/>
  <c r="F2384" i="5"/>
  <c r="AB2387" i="5"/>
  <c r="S2391" i="5"/>
  <c r="S2393" i="5"/>
  <c r="S2395" i="5"/>
  <c r="AB2411" i="5"/>
  <c r="AB2358" i="5"/>
  <c r="S2358" i="5"/>
  <c r="S2362" i="5"/>
  <c r="J2363" i="5"/>
  <c r="F2363" i="5"/>
  <c r="AB2366" i="5"/>
  <c r="S2366" i="5"/>
  <c r="J2367" i="5"/>
  <c r="F2367" i="5"/>
  <c r="S2370"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9" i="5"/>
  <c r="AB2393" i="5"/>
  <c r="AB2395" i="5"/>
  <c r="AB2454" i="5"/>
  <c r="AB2470" i="5"/>
  <c r="AB2486" i="5"/>
  <c r="S2390" i="5"/>
  <c r="S2394" i="5"/>
  <c r="S2398" i="5"/>
  <c r="S2402" i="5"/>
  <c r="H2406" i="5"/>
  <c r="S2406" i="5"/>
  <c r="S2410" i="5"/>
  <c r="G2433" i="5"/>
  <c r="E2451" i="5"/>
  <c r="X2451" i="5" s="1"/>
  <c r="E2455" i="5"/>
  <c r="X2455" i="5" s="1"/>
  <c r="E2463" i="5"/>
  <c r="X2463" i="5" s="1"/>
  <c r="E2471" i="5"/>
  <c r="X2471" i="5" s="1"/>
  <c r="E2479" i="5"/>
  <c r="X2479" i="5" s="1"/>
  <c r="E2487" i="5"/>
  <c r="X2487" i="5" s="1"/>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E2460" i="5"/>
  <c r="X2460" i="5" s="1"/>
  <c r="G2463" i="5"/>
  <c r="I2468" i="5"/>
  <c r="G2471" i="5"/>
  <c r="I2476" i="5"/>
  <c r="E2476" i="5"/>
  <c r="X2476" i="5" s="1"/>
  <c r="J2476" i="5"/>
  <c r="G2479" i="5"/>
  <c r="I2480" i="5"/>
  <c r="E2480" i="5"/>
  <c r="X2480" i="5" s="1"/>
  <c r="J2480" i="5"/>
  <c r="G2487" i="5"/>
  <c r="I2488" i="5"/>
  <c r="E2488" i="5"/>
  <c r="X2488" i="5" s="1"/>
  <c r="J2488" i="5"/>
  <c r="F38" i="6"/>
  <c r="H38" i="6" s="1"/>
  <c r="D38" i="6" s="1"/>
  <c r="F43" i="6"/>
  <c r="H43" i="6"/>
  <c r="D43" i="6"/>
  <c r="F28" i="6"/>
  <c r="F33" i="6"/>
  <c r="H33" i="6" s="1"/>
  <c r="D33" i="6" s="1"/>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H2459" i="5"/>
  <c r="R2463" i="5"/>
  <c r="H2463" i="5"/>
  <c r="AB2465" i="5"/>
  <c r="R2471" i="5"/>
  <c r="H2471" i="5"/>
  <c r="G2473" i="5"/>
  <c r="AB2473" i="5"/>
  <c r="R2475" i="5"/>
  <c r="R2479" i="5"/>
  <c r="H2479" i="5"/>
  <c r="AB2481" i="5"/>
  <c r="R2487" i="5"/>
  <c r="H2487" i="5"/>
  <c r="AB2489" i="5"/>
  <c r="AB2497" i="5"/>
  <c r="G2446" i="5"/>
  <c r="G2454" i="5"/>
  <c r="G2478" i="5"/>
  <c r="G2486" i="5"/>
  <c r="G2494" i="5"/>
  <c r="F21" i="6"/>
  <c r="G18" i="6"/>
  <c r="H18" i="6" s="1"/>
  <c r="D18" i="6" s="1"/>
  <c r="F32" i="6"/>
  <c r="F2095" i="5"/>
  <c r="J2095" i="5"/>
  <c r="F843" i="5"/>
  <c r="I2095" i="5"/>
  <c r="F2223" i="5"/>
  <c r="J2223" i="5"/>
  <c r="J2239" i="5"/>
  <c r="H2095" i="5"/>
  <c r="E1500" i="5"/>
  <c r="X1500" i="5" s="1"/>
  <c r="E2492" i="5"/>
  <c r="X2492" i="5" s="1"/>
  <c r="I2492" i="5"/>
  <c r="I847" i="5"/>
  <c r="J2256" i="5"/>
  <c r="F2256" i="5"/>
  <c r="J1903" i="5"/>
  <c r="R1809" i="5"/>
  <c r="J2375" i="5"/>
  <c r="F2295" i="5"/>
  <c r="J2384" i="5"/>
  <c r="I2191" i="5"/>
  <c r="F1888" i="5"/>
  <c r="J2160" i="5"/>
  <c r="E1512" i="5"/>
  <c r="X1512" i="5" s="1"/>
  <c r="I328" i="5"/>
  <c r="F2080" i="5"/>
  <c r="E1440" i="5"/>
  <c r="X1440" i="5" s="1"/>
  <c r="R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I867" i="5"/>
  <c r="F807" i="5"/>
  <c r="E412" i="5"/>
  <c r="X412" i="5" s="1"/>
  <c r="F919" i="5"/>
  <c r="I2223" i="5"/>
  <c r="G840" i="5"/>
  <c r="G867" i="5"/>
  <c r="R2376" i="5"/>
  <c r="H2123" i="5"/>
  <c r="F1918" i="5"/>
  <c r="I843" i="5"/>
  <c r="G780" i="5"/>
  <c r="F2316" i="5"/>
  <c r="H2311" i="5"/>
  <c r="F2123" i="5"/>
  <c r="H1918" i="5"/>
  <c r="H843" i="5"/>
  <c r="J924" i="5"/>
  <c r="I2123" i="5"/>
  <c r="F1880" i="5"/>
  <c r="I795" i="5"/>
  <c r="J795" i="5"/>
  <c r="E927" i="5"/>
  <c r="X927" i="5" s="1"/>
  <c r="E795" i="5"/>
  <c r="X795" i="5" s="1"/>
  <c r="G2048" i="5"/>
  <c r="G1968" i="5"/>
  <c r="G2016" i="5"/>
  <c r="G927" i="5"/>
  <c r="J1355" i="5"/>
  <c r="R1355" i="5"/>
  <c r="F1355" i="5"/>
  <c r="E1355" i="5"/>
  <c r="X1355" i="5" s="1"/>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H2030" i="5"/>
  <c r="F1987" i="5"/>
  <c r="R2264" i="5"/>
  <c r="G2080" i="5"/>
  <c r="R1907" i="5"/>
  <c r="R1353" i="5"/>
  <c r="G1907" i="5"/>
  <c r="G2030" i="5"/>
  <c r="G2147" i="5"/>
  <c r="H795" i="5"/>
  <c r="I927" i="5"/>
  <c r="E919" i="5"/>
  <c r="X919" i="5" s="1"/>
  <c r="E496" i="5"/>
  <c r="X496" i="5" s="1"/>
  <c r="E1907" i="5"/>
  <c r="X1907" i="5" s="1"/>
  <c r="G2160"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J2038" i="5"/>
  <c r="I1907" i="5"/>
  <c r="F1907" i="5"/>
  <c r="I1833" i="5"/>
  <c r="F1833" i="5"/>
  <c r="R1708" i="5"/>
  <c r="H1708" i="5"/>
  <c r="E1708" i="5"/>
  <c r="X1708" i="5" s="1"/>
  <c r="E1362" i="5"/>
  <c r="X1362" i="5" s="1"/>
  <c r="J1162"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F27" i="6"/>
  <c r="H27" i="6" s="1"/>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J2234" i="5"/>
  <c r="H2196" i="5"/>
  <c r="R2196" i="5"/>
  <c r="F2196" i="5"/>
  <c r="J2196" i="5"/>
  <c r="E2196" i="5"/>
  <c r="X2196" i="5" s="1"/>
  <c r="I2196" i="5"/>
  <c r="F2180" i="5"/>
  <c r="R2161" i="5"/>
  <c r="H2161" i="5"/>
  <c r="R2091" i="5"/>
  <c r="E2091" i="5"/>
  <c r="X2091" i="5" s="1"/>
  <c r="R2123" i="5"/>
  <c r="E2123" i="5"/>
  <c r="X2123" i="5" s="1"/>
  <c r="E2107" i="5"/>
  <c r="X2107" i="5" s="1"/>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R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I1231" i="5"/>
  <c r="E1199" i="5"/>
  <c r="X1199" i="5" s="1"/>
  <c r="F1199" i="5"/>
  <c r="E872" i="5"/>
  <c r="X872" i="5" s="1"/>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1435" i="5"/>
  <c r="H549" i="5"/>
  <c r="I549" i="5"/>
  <c r="J513" i="5"/>
  <c r="I441" i="5"/>
  <c r="J441" i="5"/>
  <c r="E441" i="5"/>
  <c r="X441" i="5" s="1"/>
  <c r="G441" i="5"/>
  <c r="H361" i="5"/>
  <c r="J361" i="5"/>
  <c r="E361" i="5"/>
  <c r="X361" i="5" s="1"/>
  <c r="E1655" i="5"/>
  <c r="X1655" i="5" s="1"/>
  <c r="F1655" i="5"/>
  <c r="R1655" i="5"/>
  <c r="F1055" i="5"/>
  <c r="I1023" i="5"/>
  <c r="I748" i="5"/>
  <c r="E748" i="5"/>
  <c r="X748" i="5" s="1"/>
  <c r="J748" i="5"/>
  <c r="F748" i="5"/>
  <c r="G748" i="5"/>
  <c r="E716" i="5"/>
  <c r="X716" i="5" s="1"/>
  <c r="J716" i="5"/>
  <c r="F716" i="5"/>
  <c r="R716" i="5"/>
  <c r="I684" i="5"/>
  <c r="E684" i="5"/>
  <c r="X684" i="5" s="1"/>
  <c r="J684" i="5"/>
  <c r="R684" i="5"/>
  <c r="H684" i="5"/>
  <c r="E197" i="5"/>
  <c r="X197" i="5" s="1"/>
  <c r="J197" i="5"/>
  <c r="H197" i="5"/>
  <c r="G197" i="5"/>
  <c r="I165" i="5"/>
  <c r="E165" i="5"/>
  <c r="X165" i="5" s="1"/>
  <c r="J165" i="5"/>
  <c r="F165" i="5"/>
  <c r="R165" i="5"/>
  <c r="H165" i="5"/>
  <c r="G165" i="5"/>
  <c r="H1629" i="5"/>
  <c r="R983" i="5"/>
  <c r="H983" i="5"/>
  <c r="I642" i="5"/>
  <c r="E642" i="5"/>
  <c r="X642" i="5" s="1"/>
  <c r="R642" i="5"/>
  <c r="F642" i="5"/>
  <c r="G642" i="5"/>
  <c r="I610" i="5"/>
  <c r="F610" i="5"/>
  <c r="J610" i="5"/>
  <c r="R531" i="5"/>
  <c r="J531" i="5"/>
  <c r="E531" i="5"/>
  <c r="X531" i="5" s="1"/>
  <c r="F531" i="5"/>
  <c r="E475" i="5"/>
  <c r="X475" i="5" s="1"/>
  <c r="H475" i="5"/>
  <c r="I475" i="5"/>
  <c r="J311" i="5"/>
  <c r="E311" i="5"/>
  <c r="X311" i="5" s="1"/>
  <c r="F311" i="5"/>
  <c r="I311" i="5"/>
  <c r="H247"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I2039" i="5"/>
  <c r="I756" i="5"/>
  <c r="I724" i="5"/>
  <c r="G724" i="5"/>
  <c r="F692" i="5"/>
  <c r="F1643" i="5"/>
  <c r="R1643" i="5"/>
  <c r="H1643" i="5"/>
  <c r="J1679" i="5"/>
  <c r="R1679" i="5"/>
  <c r="F991" i="5"/>
  <c r="H1549" i="5"/>
  <c r="J1039" i="5"/>
  <c r="I407" i="5"/>
  <c r="H407" i="5"/>
  <c r="I213" i="5"/>
  <c r="E213" i="5"/>
  <c r="X213" i="5" s="1"/>
  <c r="J213" i="5"/>
  <c r="F213" i="5"/>
  <c r="R213" i="5"/>
  <c r="H213" i="5"/>
  <c r="G213" i="5"/>
  <c r="I149" i="5"/>
  <c r="E149" i="5"/>
  <c r="X149" i="5" s="1"/>
  <c r="R149" i="5"/>
  <c r="H149" i="5"/>
  <c r="E85" i="5"/>
  <c r="X85" i="5" s="1"/>
  <c r="J85" i="5"/>
  <c r="H85" i="5"/>
  <c r="G85" i="5"/>
  <c r="I53" i="5"/>
  <c r="E53" i="5"/>
  <c r="X53" i="5" s="1"/>
  <c r="J53" i="5"/>
  <c r="F53" i="5"/>
  <c r="R53" i="5"/>
  <c r="H53" i="5"/>
  <c r="G53" i="5"/>
  <c r="G531" i="5"/>
  <c r="D23" i="6"/>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555" i="5"/>
  <c r="J555" i="5"/>
  <c r="E555" i="5"/>
  <c r="X555" i="5" s="1"/>
  <c r="F555" i="5"/>
  <c r="H555" i="5"/>
  <c r="I555" i="5"/>
  <c r="J351" i="5"/>
  <c r="F351" i="5"/>
  <c r="I351" i="5"/>
  <c r="R323" i="5"/>
  <c r="J323" i="5"/>
  <c r="R295" i="5"/>
  <c r="H295" i="5"/>
  <c r="F251" i="5"/>
  <c r="E690" i="5"/>
  <c r="X690" i="5" s="1"/>
  <c r="J419" i="5"/>
  <c r="H419" i="5"/>
  <c r="I211" i="5"/>
  <c r="E211" i="5"/>
  <c r="X211" i="5" s="1"/>
  <c r="J211" i="5"/>
  <c r="F211" i="5"/>
  <c r="R211" i="5"/>
  <c r="H211" i="5"/>
  <c r="R195" i="5"/>
  <c r="J187" i="5"/>
  <c r="I171" i="5"/>
  <c r="E171" i="5"/>
  <c r="X171" i="5" s="1"/>
  <c r="J171" i="5"/>
  <c r="F171" i="5"/>
  <c r="R171" i="5"/>
  <c r="H171" i="5"/>
  <c r="J163" i="5"/>
  <c r="R163" i="5"/>
  <c r="H163" i="5"/>
  <c r="E155" i="5"/>
  <c r="X155" i="5" s="1"/>
  <c r="H155" i="5"/>
  <c r="I147" i="5"/>
  <c r="E147" i="5"/>
  <c r="X147" i="5" s="1"/>
  <c r="J147" i="5"/>
  <c r="F147" i="5"/>
  <c r="R147" i="5"/>
  <c r="H147" i="5"/>
  <c r="I139" i="5"/>
  <c r="F131" i="5"/>
  <c r="F115" i="5"/>
  <c r="I107" i="5"/>
  <c r="E107" i="5"/>
  <c r="X107" i="5" s="1"/>
  <c r="J107" i="5"/>
  <c r="F107" i="5"/>
  <c r="R107" i="5"/>
  <c r="H107" i="5"/>
  <c r="J99" i="5"/>
  <c r="R99" i="5"/>
  <c r="H99" i="5"/>
  <c r="I91" i="5"/>
  <c r="R91" i="5"/>
  <c r="I83" i="5"/>
  <c r="E83" i="5"/>
  <c r="X83" i="5" s="1"/>
  <c r="J83" i="5"/>
  <c r="F83" i="5"/>
  <c r="R83" i="5"/>
  <c r="H83" i="5"/>
  <c r="F67" i="5"/>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F1061" i="5"/>
  <c r="R1061" i="5"/>
  <c r="E1045" i="5"/>
  <c r="X1045" i="5" s="1"/>
  <c r="F1013" i="5"/>
  <c r="E1013" i="5"/>
  <c r="X1013" i="5" s="1"/>
  <c r="E965" i="5"/>
  <c r="X965" i="5" s="1"/>
  <c r="H965" i="5"/>
  <c r="E585" i="5"/>
  <c r="X585" i="5" s="1"/>
  <c r="H585" i="5"/>
  <c r="F585" i="5"/>
  <c r="R535" i="5"/>
  <c r="F535" i="5"/>
  <c r="H535" i="5"/>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26" i="6"/>
  <c r="H26" i="6" s="1"/>
  <c r="D26" i="6" s="1"/>
  <c r="F31" i="6"/>
  <c r="H31" i="6" s="1"/>
  <c r="D31" i="6" s="1"/>
  <c r="J2365" i="5"/>
  <c r="J2051" i="5"/>
  <c r="H1641" i="5"/>
  <c r="H1569" i="5"/>
  <c r="H1545" i="5"/>
  <c r="J1505" i="5"/>
  <c r="H1473"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E658" i="5"/>
  <c r="X658" i="5" s="1"/>
  <c r="R658" i="5"/>
  <c r="F658" i="5"/>
  <c r="J658" i="5"/>
  <c r="H491" i="5"/>
  <c r="J459" i="5"/>
  <c r="R387" i="5"/>
  <c r="J387" i="5"/>
  <c r="E387" i="5"/>
  <c r="X387" i="5" s="1"/>
  <c r="F387" i="5"/>
  <c r="H387" i="5"/>
  <c r="I387" i="5"/>
  <c r="R363" i="5"/>
  <c r="J363" i="5"/>
  <c r="E363" i="5"/>
  <c r="X363" i="5" s="1"/>
  <c r="F363" i="5"/>
  <c r="H363" i="5"/>
  <c r="I363" i="5"/>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R821" i="5"/>
  <c r="E821" i="5"/>
  <c r="X821" i="5" s="1"/>
  <c r="H821" i="5"/>
  <c r="J773" i="5"/>
  <c r="F773" i="5"/>
  <c r="R773" i="5"/>
  <c r="E773" i="5"/>
  <c r="X773" i="5" s="1"/>
  <c r="H773" i="5"/>
  <c r="I773" i="5"/>
  <c r="I209" i="5"/>
  <c r="I193" i="5"/>
  <c r="E193" i="5"/>
  <c r="X193" i="5" s="1"/>
  <c r="J193" i="5"/>
  <c r="F193" i="5"/>
  <c r="R193" i="5"/>
  <c r="H193" i="5"/>
  <c r="E185" i="5"/>
  <c r="X185" i="5" s="1"/>
  <c r="F185" i="5"/>
  <c r="R185" i="5"/>
  <c r="I177" i="5"/>
  <c r="E177" i="5"/>
  <c r="X177" i="5" s="1"/>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R113" i="5"/>
  <c r="H113" i="5"/>
  <c r="I105" i="5"/>
  <c r="E105" i="5"/>
  <c r="X105" i="5" s="1"/>
  <c r="J105" i="5"/>
  <c r="F105" i="5"/>
  <c r="R105" i="5"/>
  <c r="H105" i="5"/>
  <c r="I89" i="5"/>
  <c r="I81" i="5"/>
  <c r="I65" i="5"/>
  <c r="E65" i="5"/>
  <c r="X65" i="5" s="1"/>
  <c r="J65" i="5"/>
  <c r="F65" i="5"/>
  <c r="R65" i="5"/>
  <c r="H65" i="5"/>
  <c r="J57" i="5"/>
  <c r="R57" i="5"/>
  <c r="H57" i="5"/>
  <c r="I49" i="5"/>
  <c r="E49" i="5"/>
  <c r="X49" i="5" s="1"/>
  <c r="R49" i="5"/>
  <c r="H49" i="5"/>
  <c r="H41" i="5"/>
  <c r="I33" i="5"/>
  <c r="F33" i="5"/>
  <c r="R33"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23" i="5"/>
  <c r="F1623" i="5"/>
  <c r="R1623" i="5"/>
  <c r="H1623" i="5"/>
  <c r="I1623" i="5"/>
  <c r="H1575" i="5"/>
  <c r="E1567" i="5"/>
  <c r="X1567" i="5" s="1"/>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I625" i="5"/>
  <c r="E625" i="5"/>
  <c r="X625" i="5" s="1"/>
  <c r="F625" i="5"/>
  <c r="R609" i="5"/>
  <c r="H609" i="5"/>
  <c r="J609" i="5"/>
  <c r="I593" i="5"/>
  <c r="H593" i="5"/>
  <c r="H577" i="5"/>
  <c r="F561" i="5"/>
  <c r="R547" i="5"/>
  <c r="J547" i="5"/>
  <c r="F547" i="5"/>
  <c r="H547" i="5"/>
  <c r="J527" i="5"/>
  <c r="R499" i="5"/>
  <c r="J499" i="5"/>
  <c r="F499" i="5"/>
  <c r="H499" i="5"/>
  <c r="I499" i="5"/>
  <c r="J379" i="5"/>
  <c r="E379" i="5"/>
  <c r="X379" i="5" s="1"/>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F199" i="5"/>
  <c r="R199" i="5"/>
  <c r="H199" i="5"/>
  <c r="I191" i="5"/>
  <c r="E191" i="5"/>
  <c r="X191" i="5" s="1"/>
  <c r="J191" i="5"/>
  <c r="F191" i="5"/>
  <c r="R191" i="5"/>
  <c r="H191" i="5"/>
  <c r="J175" i="5"/>
  <c r="I167" i="5"/>
  <c r="J167" i="5"/>
  <c r="F167" i="5"/>
  <c r="R167" i="5"/>
  <c r="F159" i="5"/>
  <c r="I151" i="5"/>
  <c r="E151" i="5"/>
  <c r="X151" i="5" s="1"/>
  <c r="J151" i="5"/>
  <c r="F151" i="5"/>
  <c r="R151" i="5"/>
  <c r="H151" i="5"/>
  <c r="I143" i="5"/>
  <c r="J143" i="5"/>
  <c r="F143" i="5"/>
  <c r="R143" i="5"/>
  <c r="E135" i="5"/>
  <c r="X135" i="5" s="1"/>
  <c r="J135" i="5"/>
  <c r="F135" i="5"/>
  <c r="H135" i="5"/>
  <c r="I127" i="5"/>
  <c r="E127" i="5"/>
  <c r="X127" i="5" s="1"/>
  <c r="J127" i="5"/>
  <c r="F127" i="5"/>
  <c r="R127" i="5"/>
  <c r="H127" i="5"/>
  <c r="R111" i="5"/>
  <c r="I103" i="5"/>
  <c r="E103" i="5"/>
  <c r="X103" i="5" s="1"/>
  <c r="J103" i="5"/>
  <c r="R103" i="5"/>
  <c r="H103" i="5"/>
  <c r="J95" i="5"/>
  <c r="I87" i="5"/>
  <c r="E87" i="5"/>
  <c r="X87" i="5" s="1"/>
  <c r="J87" i="5"/>
  <c r="F87" i="5"/>
  <c r="R87" i="5"/>
  <c r="H87" i="5"/>
  <c r="I79" i="5"/>
  <c r="J79" i="5"/>
  <c r="F79" i="5"/>
  <c r="R79" i="5"/>
  <c r="I71" i="5"/>
  <c r="E71" i="5"/>
  <c r="X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47" i="5"/>
  <c r="G139" i="5"/>
  <c r="G123" i="5"/>
  <c r="G107" i="5"/>
  <c r="G99" i="5"/>
  <c r="G91" i="5"/>
  <c r="G83" i="5"/>
  <c r="D27"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T2305" i="5"/>
  <c r="R2391" i="5"/>
  <c r="H2391" i="5"/>
  <c r="G2391" i="5"/>
  <c r="R2397" i="5"/>
  <c r="H2397" i="5"/>
  <c r="G2397" i="5"/>
  <c r="S2418" i="5"/>
  <c r="T2418" i="5"/>
  <c r="S2432" i="5"/>
  <c r="T2440"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F2191" i="5"/>
  <c r="G2191" i="5"/>
  <c r="J2191" i="5"/>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AB2400" i="5"/>
  <c r="S2414" i="5"/>
  <c r="T2414" i="5"/>
  <c r="R2427" i="5"/>
  <c r="J2427" i="5"/>
  <c r="H2427" i="5"/>
  <c r="F2427" i="5"/>
  <c r="G2427" i="5"/>
  <c r="T2435" i="5"/>
  <c r="S2435" i="5"/>
  <c r="AB2435" i="5"/>
  <c r="S2442" i="5"/>
  <c r="T2442" i="5"/>
  <c r="T2449" i="5"/>
  <c r="S2449"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71" i="5"/>
  <c r="E2039" i="5"/>
  <c r="X2039" i="5" s="1"/>
  <c r="J2039" i="5"/>
  <c r="F2039" i="5"/>
  <c r="G1603" i="5"/>
  <c r="E1571" i="5"/>
  <c r="X1571" i="5" s="1"/>
  <c r="F1619" i="5"/>
  <c r="I1204"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F1555" i="5"/>
  <c r="E1539" i="5"/>
  <c r="X1539" i="5" s="1"/>
  <c r="I1539"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I2489" i="5"/>
  <c r="H2489" i="5"/>
  <c r="R2489" i="5"/>
  <c r="J2489" i="5"/>
  <c r="E2489" i="5"/>
  <c r="X2489" i="5" s="1"/>
  <c r="I2481" i="5"/>
  <c r="I2441" i="5"/>
  <c r="G2441" i="5"/>
  <c r="E2441" i="5"/>
  <c r="X2441" i="5" s="1"/>
  <c r="F2441" i="5"/>
  <c r="H2441" i="5"/>
  <c r="R1051" i="5"/>
  <c r="R1691" i="5"/>
  <c r="H1561" i="5"/>
  <c r="J1459" i="5"/>
  <c r="R1561" i="5"/>
  <c r="I1577" i="5"/>
  <c r="F1437" i="5"/>
  <c r="E2063" i="5"/>
  <c r="X2063" i="5" s="1"/>
  <c r="I2063" i="5"/>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G1631" i="5"/>
  <c r="F2455" i="5"/>
  <c r="J2455" i="5"/>
  <c r="I2455" i="5"/>
  <c r="R1575" i="5"/>
  <c r="F1433" i="5"/>
  <c r="F1635" i="5"/>
  <c r="R2055" i="5"/>
  <c r="I2055" i="5"/>
  <c r="F1629" i="5"/>
  <c r="I1629" i="5"/>
  <c r="F1687" i="5"/>
  <c r="G1687" i="5"/>
  <c r="J1063" i="5"/>
  <c r="R1047" i="5"/>
  <c r="F1047" i="5"/>
  <c r="F1665" i="5"/>
  <c r="E1591" i="5"/>
  <c r="X1591" i="5" s="1"/>
  <c r="J1665" i="5"/>
  <c r="R1591" i="5"/>
  <c r="H2385" i="5"/>
  <c r="J1433" i="5"/>
  <c r="E2043" i="5"/>
  <c r="X2043" i="5" s="1"/>
  <c r="J1635"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E1433" i="5"/>
  <c r="X1433" i="5" s="1"/>
  <c r="R1433" i="5"/>
  <c r="R981" i="5"/>
  <c r="E981" i="5"/>
  <c r="X981" i="5" s="1"/>
  <c r="H633" i="5"/>
  <c r="E569" i="5"/>
  <c r="X569" i="5" s="1"/>
  <c r="G684" i="5"/>
  <c r="F684" i="5"/>
  <c r="I2041" i="5"/>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J1031" i="5"/>
  <c r="E1031" i="5"/>
  <c r="X1031" i="5" s="1"/>
  <c r="J1015" i="5"/>
  <c r="E1015" i="5"/>
  <c r="X1015" i="5" s="1"/>
  <c r="R2373" i="5"/>
  <c r="I2373" i="5"/>
  <c r="F2059" i="5"/>
  <c r="J1049" i="5"/>
  <c r="J473" i="5"/>
  <c r="H945" i="5"/>
  <c r="E1035" i="5"/>
  <c r="X1035" i="5" s="1"/>
  <c r="I473" i="5"/>
  <c r="I991" i="5"/>
  <c r="F2424" i="5"/>
  <c r="R2073" i="5"/>
  <c r="R2059" i="5"/>
  <c r="G517" i="5"/>
  <c r="I865" i="5"/>
  <c r="E945" i="5"/>
  <c r="X945" i="5" s="1"/>
  <c r="R1065" i="5"/>
  <c r="E1477" i="5"/>
  <c r="X1477" i="5" s="1"/>
  <c r="J1607" i="5"/>
  <c r="R1035"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F1609" i="5" l="1"/>
  <c r="E1609" i="5"/>
  <c r="X1609" i="5" s="1"/>
  <c r="G2180" i="5"/>
  <c r="E2180" i="5"/>
  <c r="X2180" i="5" s="1"/>
  <c r="H2180" i="5"/>
  <c r="I2180" i="5"/>
  <c r="R2180" i="5"/>
  <c r="J2180" i="5"/>
  <c r="G2008" i="5"/>
  <c r="F2008" i="5"/>
  <c r="J2008" i="5"/>
  <c r="E2008" i="5"/>
  <c r="X2008" i="5" s="1"/>
  <c r="I2008" i="5"/>
  <c r="E2183" i="5"/>
  <c r="X2183" i="5" s="1"/>
  <c r="R2183" i="5"/>
  <c r="F2183" i="5"/>
  <c r="H2183" i="5"/>
  <c r="G2183" i="5"/>
  <c r="T2205" i="5"/>
  <c r="AB2205" i="5"/>
  <c r="S2205" i="5"/>
  <c r="AB2225" i="5"/>
  <c r="S2225" i="5"/>
  <c r="T2225" i="5"/>
  <c r="AB2276" i="5"/>
  <c r="S2276" i="5"/>
  <c r="T2336" i="5"/>
  <c r="AB2336" i="5"/>
  <c r="T2368" i="5"/>
  <c r="S2368" i="5"/>
  <c r="F1577" i="5"/>
  <c r="J2047" i="5"/>
  <c r="G1465" i="5"/>
  <c r="I1631" i="5"/>
  <c r="G1555" i="5"/>
  <c r="J1555" i="5"/>
  <c r="H1555" i="5"/>
  <c r="T2456" i="5"/>
  <c r="T2400" i="5"/>
  <c r="AB2440" i="5"/>
  <c r="T2432" i="5"/>
  <c r="H32" i="6"/>
  <c r="D32" i="6" s="1"/>
  <c r="H28" i="6"/>
  <c r="D28" i="6" s="1"/>
  <c r="J2033" i="5"/>
  <c r="F2033" i="5"/>
  <c r="I2033" i="5"/>
  <c r="E1631" i="5"/>
  <c r="X1631" i="5" s="1"/>
  <c r="R1631" i="5"/>
  <c r="H1631" i="5"/>
  <c r="H1567" i="5"/>
  <c r="J1567" i="5"/>
  <c r="I1567" i="5"/>
  <c r="I1545" i="5"/>
  <c r="R1545" i="5"/>
  <c r="E1545" i="5"/>
  <c r="X1545" i="5" s="1"/>
  <c r="H2140" i="5"/>
  <c r="F2140" i="5"/>
  <c r="I2140" i="5"/>
  <c r="G1992" i="5"/>
  <c r="I1992" i="5"/>
  <c r="J1992" i="5"/>
  <c r="F1992" i="5"/>
  <c r="H1992" i="5"/>
  <c r="I1732" i="5"/>
  <c r="R1732" i="5"/>
  <c r="F1732" i="5"/>
  <c r="H1732" i="5"/>
  <c r="E1732" i="5"/>
  <c r="X1732" i="5" s="1"/>
  <c r="G1732" i="5"/>
  <c r="AB2164" i="5"/>
  <c r="T2164" i="5"/>
  <c r="S2164" i="5"/>
  <c r="AB2189" i="5"/>
  <c r="T2189" i="5"/>
  <c r="AB2197" i="5"/>
  <c r="S2197" i="5"/>
  <c r="AB2232" i="5"/>
  <c r="T2232" i="5"/>
  <c r="S2232" i="5"/>
  <c r="AB2254" i="5"/>
  <c r="T2254" i="5"/>
  <c r="T2262" i="5"/>
  <c r="AB2262" i="5"/>
  <c r="S2262" i="5"/>
  <c r="AB2344" i="5"/>
  <c r="S2344" i="5"/>
  <c r="R1577" i="5"/>
  <c r="G2047" i="5"/>
  <c r="F2422" i="5"/>
  <c r="G2033" i="5"/>
  <c r="E1619" i="5"/>
  <c r="X1619" i="5" s="1"/>
  <c r="R1465" i="5"/>
  <c r="H1465" i="5"/>
  <c r="I1609" i="5"/>
  <c r="J1577" i="5"/>
  <c r="R1651" i="5"/>
  <c r="G1545" i="5"/>
  <c r="E1555" i="5"/>
  <c r="X1555" i="5" s="1"/>
  <c r="R1587" i="5"/>
  <c r="S2313" i="5"/>
  <c r="S2448" i="5"/>
  <c r="J1631" i="5"/>
  <c r="J1545" i="5"/>
  <c r="E1992" i="5"/>
  <c r="X1992" i="5" s="1"/>
  <c r="J1732" i="5"/>
  <c r="R1992" i="5"/>
  <c r="T2360" i="5"/>
  <c r="T2270" i="5"/>
  <c r="T2276" i="5"/>
  <c r="S2336" i="5"/>
  <c r="G625" i="5"/>
  <c r="H625" i="5"/>
  <c r="R625" i="5"/>
  <c r="J625" i="5"/>
  <c r="I609" i="5"/>
  <c r="F609" i="5"/>
  <c r="E609" i="5"/>
  <c r="X609" i="5" s="1"/>
  <c r="J593" i="5"/>
  <c r="R593" i="5"/>
  <c r="F593" i="5"/>
  <c r="J535" i="5"/>
  <c r="E535" i="5"/>
  <c r="X535" i="5" s="1"/>
  <c r="I535" i="5"/>
  <c r="I483" i="5"/>
  <c r="R483" i="5"/>
  <c r="E483" i="5"/>
  <c r="X483" i="5" s="1"/>
  <c r="F379" i="5"/>
  <c r="I379" i="5"/>
  <c r="J291" i="5"/>
  <c r="E291" i="5"/>
  <c r="X291" i="5" s="1"/>
  <c r="J1471" i="5"/>
  <c r="R1471" i="5"/>
  <c r="E1471" i="5"/>
  <c r="X1471" i="5" s="1"/>
  <c r="I1471" i="5"/>
  <c r="G921" i="5"/>
  <c r="R921" i="5"/>
  <c r="G756" i="5"/>
  <c r="E756" i="5"/>
  <c r="X756" i="5" s="1"/>
  <c r="R756" i="5"/>
  <c r="H756" i="5"/>
  <c r="I740" i="5"/>
  <c r="H740" i="5"/>
  <c r="E724" i="5"/>
  <c r="X724" i="5" s="1"/>
  <c r="J724" i="5"/>
  <c r="H724" i="5"/>
  <c r="I692" i="5"/>
  <c r="G692" i="5"/>
  <c r="E692" i="5"/>
  <c r="X692" i="5" s="1"/>
  <c r="J692" i="5"/>
  <c r="G419" i="5"/>
  <c r="E419" i="5"/>
  <c r="X419" i="5" s="1"/>
  <c r="I419" i="5"/>
  <c r="R419" i="5"/>
  <c r="F419" i="5"/>
  <c r="G199" i="5"/>
  <c r="J199" i="5"/>
  <c r="G177" i="5"/>
  <c r="J177" i="5"/>
  <c r="F177" i="5"/>
  <c r="G167" i="5"/>
  <c r="E167" i="5"/>
  <c r="X167" i="5" s="1"/>
  <c r="H167" i="5"/>
  <c r="J155" i="5"/>
  <c r="G155" i="5"/>
  <c r="F155" i="5"/>
  <c r="I155" i="5"/>
  <c r="R155" i="5"/>
  <c r="G135" i="5"/>
  <c r="I135" i="5"/>
  <c r="R135" i="5"/>
  <c r="G113" i="5"/>
  <c r="J113" i="5"/>
  <c r="F113" i="5"/>
  <c r="G103" i="5"/>
  <c r="F103" i="5"/>
  <c r="E91" i="5"/>
  <c r="X91" i="5" s="1"/>
  <c r="H91" i="5"/>
  <c r="J91" i="5"/>
  <c r="F91" i="5"/>
  <c r="G71" i="5"/>
  <c r="J71" i="5"/>
  <c r="T71" i="5" s="1"/>
  <c r="I59" i="5"/>
  <c r="G59" i="5"/>
  <c r="E59" i="5"/>
  <c r="X59" i="5" s="1"/>
  <c r="G49" i="5"/>
  <c r="J49" i="5"/>
  <c r="F49" i="5"/>
  <c r="F41" i="5"/>
  <c r="R41" i="5"/>
  <c r="G33" i="5"/>
  <c r="E33" i="5"/>
  <c r="X33" i="5" s="1"/>
  <c r="H33" i="5"/>
  <c r="J33" i="5"/>
  <c r="H2040" i="5"/>
  <c r="F2040" i="5"/>
  <c r="I2040" i="5"/>
  <c r="J2040" i="5"/>
  <c r="E2040" i="5"/>
  <c r="X2040" i="5" s="1"/>
  <c r="R2040" i="5"/>
  <c r="E400" i="5"/>
  <c r="X400" i="5" s="1"/>
  <c r="F400" i="5"/>
  <c r="AB2177" i="5"/>
  <c r="T2177" i="5"/>
  <c r="S2177" i="5"/>
  <c r="AB2218" i="5"/>
  <c r="S2218" i="5"/>
  <c r="AB2239" i="5"/>
  <c r="S2239" i="5"/>
  <c r="T2284" i="5"/>
  <c r="AB2284" i="5"/>
  <c r="AB2292" i="5"/>
  <c r="S2292" i="5"/>
  <c r="AB2306" i="5"/>
  <c r="T2306" i="5"/>
  <c r="S2306" i="5"/>
  <c r="T2321" i="5"/>
  <c r="S2321" i="5"/>
  <c r="AB2321" i="5"/>
  <c r="T2329" i="5"/>
  <c r="S2329" i="5"/>
  <c r="AB2329" i="5"/>
  <c r="AB2352" i="5"/>
  <c r="S2352" i="5"/>
  <c r="T2376" i="5"/>
  <c r="AB2376" i="5"/>
  <c r="E1577" i="5"/>
  <c r="X1577" i="5" s="1"/>
  <c r="G2422" i="5"/>
  <c r="F1465" i="5"/>
  <c r="G1567" i="5"/>
  <c r="J1619" i="5"/>
  <c r="J2422" i="5"/>
  <c r="G1609" i="5"/>
  <c r="R1609" i="5"/>
  <c r="I1555" i="5"/>
  <c r="H1619" i="5"/>
  <c r="F951" i="5"/>
  <c r="J400" i="5"/>
  <c r="T2313" i="5"/>
  <c r="E2033" i="5"/>
  <c r="X2033" i="5" s="1"/>
  <c r="H2033" i="5"/>
  <c r="T2448" i="5"/>
  <c r="S2299" i="5"/>
  <c r="S2472" i="5"/>
  <c r="E2140" i="5"/>
  <c r="X2140" i="5" s="1"/>
  <c r="H2008" i="5"/>
  <c r="F36" i="6"/>
  <c r="H36" i="6" s="1"/>
  <c r="D36" i="6" s="1"/>
  <c r="H21" i="6"/>
  <c r="D21" i="6" s="1"/>
  <c r="F41" i="6"/>
  <c r="H41" i="6" s="1"/>
  <c r="D41" i="6" s="1"/>
  <c r="AB2270" i="5"/>
  <c r="AB2246" i="5"/>
  <c r="T2292" i="5"/>
  <c r="I2183" i="5"/>
  <c r="AB2360" i="5"/>
  <c r="T2197" i="5"/>
  <c r="G1231" i="5"/>
  <c r="J1231" i="5"/>
  <c r="R1231" i="5"/>
  <c r="E1231" i="5"/>
  <c r="X1231" i="5" s="1"/>
  <c r="F1231" i="5"/>
  <c r="G872" i="5"/>
  <c r="F872" i="5"/>
  <c r="G820" i="5"/>
  <c r="E820" i="5"/>
  <c r="X820" i="5" s="1"/>
  <c r="H820" i="5"/>
  <c r="I820" i="5"/>
  <c r="F820" i="5"/>
  <c r="J820" i="5"/>
  <c r="F2404" i="5"/>
  <c r="E2404" i="5"/>
  <c r="X2404" i="5" s="1"/>
  <c r="J2404" i="5"/>
  <c r="I2404" i="5"/>
  <c r="H2324" i="5"/>
  <c r="E2324" i="5"/>
  <c r="X2324" i="5" s="1"/>
  <c r="G2324" i="5"/>
  <c r="I2324" i="5"/>
  <c r="J2324" i="5"/>
  <c r="J2459" i="5"/>
  <c r="F2459" i="5"/>
  <c r="I2459" i="5"/>
  <c r="R2159" i="5"/>
  <c r="E2159" i="5"/>
  <c r="X2159" i="5" s="1"/>
  <c r="R2111" i="5"/>
  <c r="E2111" i="5"/>
  <c r="X2111" i="5" s="1"/>
  <c r="E1951" i="5"/>
  <c r="X1951" i="5" s="1"/>
  <c r="I1951" i="5"/>
  <c r="H1951" i="5"/>
  <c r="F1951" i="5"/>
  <c r="G1951" i="5"/>
  <c r="G1910" i="5"/>
  <c r="R1910" i="5"/>
  <c r="I1751" i="5"/>
  <c r="E1751" i="5"/>
  <c r="X1751" i="5" s="1"/>
  <c r="F1702" i="5"/>
  <c r="E1702" i="5"/>
  <c r="X1702" i="5" s="1"/>
  <c r="I1910" i="5"/>
  <c r="R2038" i="5"/>
  <c r="G2489" i="5"/>
  <c r="R2459" i="5"/>
  <c r="G2404" i="5"/>
  <c r="G2475" i="5"/>
  <c r="J2371" i="5"/>
  <c r="R2324" i="5"/>
  <c r="E2409" i="5"/>
  <c r="X2409" i="5" s="1"/>
  <c r="E2395" i="5"/>
  <c r="X2395" i="5" s="1"/>
  <c r="G2159" i="5"/>
  <c r="I2211" i="5"/>
  <c r="J2211" i="5"/>
  <c r="F2159" i="5"/>
  <c r="F2111" i="5"/>
  <c r="R2198" i="5"/>
  <c r="R2142" i="5"/>
  <c r="E2249" i="5"/>
  <c r="X2249" i="5" s="1"/>
  <c r="I2233" i="5"/>
  <c r="J2233" i="5"/>
  <c r="I2038" i="5"/>
  <c r="J1814" i="5"/>
  <c r="J1782" i="5"/>
  <c r="R2086" i="5"/>
  <c r="F1847" i="5"/>
  <c r="G1751" i="5"/>
  <c r="H1751" i="5"/>
  <c r="F1430" i="5"/>
  <c r="I492" i="5"/>
  <c r="E492" i="5"/>
  <c r="X492" i="5" s="1"/>
  <c r="T521" i="5"/>
  <c r="J1061" i="5"/>
  <c r="R85" i="5"/>
  <c r="I85" i="5"/>
  <c r="F149" i="5"/>
  <c r="G610" i="5"/>
  <c r="R610" i="5"/>
  <c r="R197" i="5"/>
  <c r="I197" i="5"/>
  <c r="F2254" i="5"/>
  <c r="H1910" i="5"/>
  <c r="J1910" i="5"/>
  <c r="G2459" i="5"/>
  <c r="E2475" i="5"/>
  <c r="X2475" i="5" s="1"/>
  <c r="H2404" i="5"/>
  <c r="H2371" i="5"/>
  <c r="E2371" i="5"/>
  <c r="X2371" i="5" s="1"/>
  <c r="R2360" i="5"/>
  <c r="F2324" i="5"/>
  <c r="I2409" i="5"/>
  <c r="I2395" i="5"/>
  <c r="F2177" i="5"/>
  <c r="H2163" i="5"/>
  <c r="J2159" i="5"/>
  <c r="J2111" i="5"/>
  <c r="E2198" i="5"/>
  <c r="X2198" i="5" s="1"/>
  <c r="E2142" i="5"/>
  <c r="X2142" i="5" s="1"/>
  <c r="F2249" i="5"/>
  <c r="G2233" i="5"/>
  <c r="H2233" i="5"/>
  <c r="H2038" i="5"/>
  <c r="I1814" i="5"/>
  <c r="E1814" i="5"/>
  <c r="X1814" i="5" s="1"/>
  <c r="I2086" i="5"/>
  <c r="E2086" i="5"/>
  <c r="X2086" i="5" s="1"/>
  <c r="J1881" i="5"/>
  <c r="E1847" i="5"/>
  <c r="X1847" i="5" s="1"/>
  <c r="F1751" i="5"/>
  <c r="H32" i="5"/>
  <c r="G32" i="5"/>
  <c r="I32" i="5"/>
  <c r="S105" i="5"/>
  <c r="AB105" i="5"/>
  <c r="T105" i="5"/>
  <c r="S112" i="5"/>
  <c r="AB112" i="5"/>
  <c r="F156" i="5"/>
  <c r="I156" i="5"/>
  <c r="E156" i="5"/>
  <c r="X156" i="5" s="1"/>
  <c r="G156" i="5"/>
  <c r="AB163" i="5"/>
  <c r="T163" i="5"/>
  <c r="R219" i="5"/>
  <c r="J219" i="5"/>
  <c r="F219" i="5"/>
  <c r="I219" i="5"/>
  <c r="F224" i="5"/>
  <c r="E224" i="5"/>
  <c r="X224" i="5" s="1"/>
  <c r="J224" i="5"/>
  <c r="I224" i="5"/>
  <c r="H224" i="5"/>
  <c r="G224" i="5"/>
  <c r="T236" i="5"/>
  <c r="AB236" i="5"/>
  <c r="S239" i="5"/>
  <c r="T239" i="5"/>
  <c r="T264" i="5"/>
  <c r="S264" i="5"/>
  <c r="E283" i="5"/>
  <c r="X283" i="5" s="1"/>
  <c r="F283" i="5"/>
  <c r="G283" i="5"/>
  <c r="R283" i="5"/>
  <c r="H283" i="5"/>
  <c r="T306" i="5"/>
  <c r="S306" i="5"/>
  <c r="T338" i="5"/>
  <c r="S338" i="5"/>
  <c r="T368" i="5"/>
  <c r="AB368" i="5"/>
  <c r="H403" i="5"/>
  <c r="G403" i="5"/>
  <c r="T422" i="5"/>
  <c r="S422" i="5"/>
  <c r="S499" i="5"/>
  <c r="AB499" i="5"/>
  <c r="S515" i="5"/>
  <c r="T515" i="5"/>
  <c r="AB515" i="5"/>
  <c r="T567" i="5"/>
  <c r="AB567" i="5"/>
  <c r="S567" i="5"/>
  <c r="T575" i="5"/>
  <c r="AB575" i="5"/>
  <c r="S613" i="5"/>
  <c r="T613" i="5"/>
  <c r="S631" i="5"/>
  <c r="AB631" i="5"/>
  <c r="I821" i="5"/>
  <c r="F821" i="5"/>
  <c r="J325" i="5"/>
  <c r="H658" i="5"/>
  <c r="I658" i="5"/>
  <c r="I1013" i="5"/>
  <c r="H1061" i="5"/>
  <c r="G149" i="5"/>
  <c r="E610" i="5"/>
  <c r="X610" i="5" s="1"/>
  <c r="F2038" i="5"/>
  <c r="E2459" i="5"/>
  <c r="X2459" i="5" s="1"/>
  <c r="R2340" i="5"/>
  <c r="F2409" i="5"/>
  <c r="I2177" i="5"/>
  <c r="J2177" i="5"/>
  <c r="E2177" i="5"/>
  <c r="X2177" i="5" s="1"/>
  <c r="H2159" i="5"/>
  <c r="H2111" i="5"/>
  <c r="I2111" i="5"/>
  <c r="G2198" i="5"/>
  <c r="J2198" i="5"/>
  <c r="G2142" i="5"/>
  <c r="J2142" i="5"/>
  <c r="I2249" i="5"/>
  <c r="J2249" i="5"/>
  <c r="E2233" i="5"/>
  <c r="X2233" i="5" s="1"/>
  <c r="G2086" i="5"/>
  <c r="H2086" i="5"/>
  <c r="J1702" i="5"/>
  <c r="J1847" i="5"/>
  <c r="R1751" i="5"/>
  <c r="I1702" i="5"/>
  <c r="J283" i="5"/>
  <c r="R2404" i="5"/>
  <c r="R1951" i="5"/>
  <c r="J1951" i="5"/>
  <c r="G715" i="5"/>
  <c r="T886" i="5"/>
  <c r="T858" i="5"/>
  <c r="S902" i="5"/>
  <c r="AB871" i="5"/>
  <c r="T797" i="5"/>
  <c r="T804" i="5"/>
  <c r="S932" i="5"/>
  <c r="S880" i="5"/>
  <c r="T844" i="5"/>
  <c r="S1044" i="5"/>
  <c r="S780" i="5"/>
  <c r="S899" i="5"/>
  <c r="T871" i="5"/>
  <c r="S140" i="5"/>
  <c r="AB140" i="5"/>
  <c r="T318" i="5"/>
  <c r="S318" i="5"/>
  <c r="R367" i="5"/>
  <c r="F367" i="5"/>
  <c r="H367" i="5"/>
  <c r="E715" i="5"/>
  <c r="X715" i="5" s="1"/>
  <c r="R715" i="5"/>
  <c r="S719" i="5"/>
  <c r="T719" i="5"/>
  <c r="J721" i="5"/>
  <c r="E721" i="5"/>
  <c r="X721" i="5" s="1"/>
  <c r="R721" i="5"/>
  <c r="F727" i="5"/>
  <c r="I727" i="5"/>
  <c r="E727" i="5"/>
  <c r="X727" i="5" s="1"/>
  <c r="T742" i="5"/>
  <c r="S742" i="5"/>
  <c r="S765" i="5"/>
  <c r="T765" i="5"/>
  <c r="S769" i="5"/>
  <c r="AB769" i="5"/>
  <c r="S793" i="5"/>
  <c r="AB793" i="5"/>
  <c r="T824" i="5"/>
  <c r="AB824" i="5"/>
  <c r="T827" i="5"/>
  <c r="S827" i="5"/>
  <c r="T831" i="5"/>
  <c r="S831" i="5"/>
  <c r="S840" i="5"/>
  <c r="T840" i="5"/>
  <c r="S864" i="5"/>
  <c r="T864" i="5"/>
  <c r="T908" i="5"/>
  <c r="AB908" i="5"/>
  <c r="S908" i="5"/>
  <c r="T911" i="5"/>
  <c r="S911" i="5"/>
  <c r="F940" i="5"/>
  <c r="I940" i="5"/>
  <c r="R940" i="5"/>
  <c r="AB944" i="5"/>
  <c r="T944" i="5"/>
  <c r="S944" i="5"/>
  <c r="S967" i="5"/>
  <c r="T967" i="5"/>
  <c r="T1012" i="5"/>
  <c r="AB1012" i="5"/>
  <c r="S1012" i="5"/>
  <c r="S1047" i="5"/>
  <c r="AB1047" i="5"/>
  <c r="S1050" i="5"/>
  <c r="T1050" i="5"/>
  <c r="AB1060" i="5"/>
  <c r="S1060" i="5"/>
  <c r="S1082" i="5"/>
  <c r="T1082" i="5"/>
  <c r="J1092" i="5"/>
  <c r="F1092" i="5"/>
  <c r="H1092" i="5"/>
  <c r="T1174" i="5"/>
  <c r="S1174" i="5"/>
  <c r="T1234" i="5"/>
  <c r="S1234" i="5"/>
  <c r="T1456" i="5"/>
  <c r="AB1456" i="5"/>
  <c r="T1563" i="5"/>
  <c r="AB1563" i="5"/>
  <c r="J1588" i="5"/>
  <c r="G1588" i="5"/>
  <c r="F1588" i="5"/>
  <c r="AB1595" i="5"/>
  <c r="S1595" i="5"/>
  <c r="J1652" i="5"/>
  <c r="G1652" i="5"/>
  <c r="F1652" i="5"/>
  <c r="T1832" i="5"/>
  <c r="AB1832" i="5"/>
  <c r="AB1135" i="5"/>
  <c r="G727" i="5"/>
  <c r="J1129" i="5"/>
  <c r="J1113" i="5"/>
  <c r="F783" i="5"/>
  <c r="T917" i="5"/>
  <c r="AB827" i="5"/>
  <c r="AB807" i="5"/>
  <c r="H1415" i="5"/>
  <c r="I1399" i="5"/>
  <c r="R1399" i="5"/>
  <c r="J1159" i="5"/>
  <c r="J1139" i="5"/>
  <c r="F1103" i="5"/>
  <c r="T868" i="5"/>
  <c r="AB1124" i="5"/>
  <c r="H727" i="5"/>
  <c r="H721" i="5"/>
  <c r="T896" i="5"/>
  <c r="S1164" i="5"/>
  <c r="S1076" i="5"/>
  <c r="S1088" i="5"/>
  <c r="S824" i="5"/>
  <c r="G1620" i="5"/>
  <c r="S1601" i="5"/>
  <c r="T1322" i="5"/>
  <c r="G1092" i="5"/>
  <c r="H940" i="5"/>
  <c r="T751" i="5"/>
  <c r="S1147" i="5"/>
  <c r="T1135" i="5"/>
  <c r="T683" i="5"/>
  <c r="T527" i="5"/>
  <c r="B21" i="4"/>
  <c r="A12" i="6" s="1"/>
  <c r="AB585" i="5"/>
  <c r="T847" i="5"/>
  <c r="T607" i="5"/>
  <c r="S467" i="5"/>
  <c r="F540" i="5"/>
  <c r="S995" i="5"/>
  <c r="AB1049" i="5"/>
  <c r="S1139" i="5"/>
  <c r="F6" i="6"/>
  <c r="H6" i="6" s="1"/>
  <c r="D6" i="6" s="1"/>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J1778" i="5" s="1"/>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F15" i="5" l="1"/>
  <c r="I12" i="5"/>
  <c r="C13" i="6"/>
  <c r="C11" i="6"/>
  <c r="G55" i="4"/>
  <c r="C10" i="6"/>
  <c r="C9" i="6"/>
  <c r="C8" i="6"/>
  <c r="C7" i="6"/>
  <c r="G37" i="4"/>
  <c r="C4" i="6"/>
  <c r="C6"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<sst xmlns="http://schemas.openxmlformats.org/spreadsheetml/2006/main" count="17130" uniqueCount="14071">
  <si>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</si>
  <si>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</si>
  <si>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</si>
  <si>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</si>
  <si>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</si>
  <si>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</si>
  <si>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</si>
  <si>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</si>
  <si>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</si>
  <si>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</si>
  <si>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</si>
  <si>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</si>
  <si>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</si>
  <si>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</si>
  <si>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</si>
  <si>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</si>
  <si>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</si>
  <si>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</si>
  <si>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</si>
  <si>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</si>
  <si>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</si>
  <si>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</si>
  <si>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</si>
  <si>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</si>
  <si>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</si>
  <si>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</si>
  <si>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</si>
  <si>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</si>
  <si>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</si>
  <si>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</si>
  <si>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</si>
  <si>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</si>
  <si>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</si>
  <si>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</si>
  <si>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</si>
  <si>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</si>
  <si>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</si>
  <si>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</si>
  <si>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</si>
  <si>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</si>
  <si>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</si>
  <si>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</si>
  <si>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</si>
  <si>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</si>
  <si>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</si>
  <si>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</si>
  <si>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</si>
  <si>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</si>
  <si>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</si>
  <si>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</si>
  <si>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</si>
  <si>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</si>
  <si>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</si>
  <si>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</si>
  <si>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</si>
  <si>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</si>
  <si>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</si>
  <si>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</si>
  <si>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</si>
  <si>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</si>
  <si>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</si>
  <si>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</si>
  <si>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</si>
  <si>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</si>
  <si>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</si>
  <si>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</si>
  <si>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</si>
  <si>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</si>
  <si>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</si>
  <si>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</si>
  <si>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</si>
  <si>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</si>
  <si>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</si>
  <si>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</si>
  <si>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</si>
  <si>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</si>
  <si>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</si>
  <si>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</si>
  <si>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</si>
  <si>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</si>
  <si>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</si>
  <si>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</si>
  <si>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</si>
  <si>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</si>
  <si>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</si>
  <si>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</si>
  <si>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</si>
  <si>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</si>
  <si>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</si>
  <si>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</si>
  <si>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</si>
  <si>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</si>
  <si>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</si>
  <si>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</si>
  <si>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</si>
  <si>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</si>
  <si>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</si>
  <si>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</si>
  <si>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</si>
  <si>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</si>
  <si>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</si>
  <si>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</si>
  <si>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</si>
  <si>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</si>
  <si>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</si>
  <si>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</si>
  <si>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</si>
  <si>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</si>
  <si>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</si>
  <si>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</si>
  <si>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</si>
  <si>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</si>
  <si>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</si>
  <si>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</si>
  <si>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</si>
  <si>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</si>
  <si>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</si>
  <si>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</si>
  <si>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</si>
  <si>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</si>
  <si>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</si>
  <si>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</si>
  <si>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</si>
  <si>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</si>
  <si>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</si>
  <si>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</si>
  <si>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</si>
  <si>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</si>
  <si>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</si>
  <si>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</si>
  <si>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</si>
  <si>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</si>
  <si>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</si>
  <si>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</si>
  <si>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</si>
  <si>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</si>
  <si>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</si>
  <si>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</si>
  <si>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</si>
  <si>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</si>
  <si>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</si>
  <si>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</si>
  <si>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</si>
  <si>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</si>
  <si>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</si>
  <si>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</si>
  <si>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</si>
  <si>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</si>
  <si>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</si>
  <si>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</si>
  <si>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</si>
  <si>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</si>
  <si>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</si>
  <si>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</si>
  <si>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</si>
  <si>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</si>
  <si>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</si>
  <si>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</si>
  <si>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</si>
  <si>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</si>
  <si>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</si>
  <si>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</si>
  <si>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</si>
  <si>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</si>
  <si>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</si>
  <si>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</si>
  <si>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</si>
  <si>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</si>
  <si>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</si>
  <si>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</si>
  <si>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</si>
  <si>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</si>
  <si>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</si>
  <si>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</si>
  <si>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</si>
  <si>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</si>
  <si>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</si>
  <si>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</si>
  <si>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</si>
  <si>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</si>
  <si>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</si>
  <si>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</si>
  <si>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</si>
  <si>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</si>
  <si>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</si>
  <si>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</si>
  <si>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</si>
  <si>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</si>
  <si>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</si>
  <si>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</si>
  <si>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</si>
  <si>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</si>
  <si>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</si>
  <si>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</si>
  <si>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</si>
  <si>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</si>
  <si>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</si>
  <si>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</si>
  <si>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</si>
  <si>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</si>
  <si>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</si>
  <si>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</si>
  <si>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</si>
  <si>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</si>
  <si>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</si>
  <si>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</si>
  <si>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</si>
  <si>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</si>
  <si>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</si>
  <si>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</si>
  <si>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</si>
  <si>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</si>
  <si>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</si>
  <si>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</si>
  <si>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</si>
  <si>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</si>
  <si>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</si>
  <si>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</si>
  <si>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</si>
  <si>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</si>
  <si>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</si>
  <si>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</si>
  <si>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</si>
  <si>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</si>
  <si>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</si>
  <si>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</si>
  <si>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</si>
  <si>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</si>
  <si>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</si>
  <si>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</si>
  <si>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</si>
  <si>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</si>
  <si>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</si>
  <si>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</si>
  <si>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</si>
  <si>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</si>
  <si>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</si>
  <si>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</si>
  <si>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</si>
  <si>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</si>
  <si>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</si>
  <si>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</si>
  <si>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</si>
  <si>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</si>
  <si>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</si>
  <si>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</si>
  <si>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</si>
  <si>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</si>
  <si>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</si>
  <si>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</si>
  <si>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</si>
  <si>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</si>
  <si>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</si>
  <si>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</si>
  <si>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</si>
  <si>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</si>
  <si>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</si>
  <si>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</si>
  <si>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</si>
  <si>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</si>
  <si>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</si>
  <si>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</si>
  <si>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</si>
  <si>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</si>
  <si>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</si>
  <si>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</si>
  <si>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</si>
  <si>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</si>
  <si>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</si>
  <si>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</si>
  <si>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</si>
  <si>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</si>
  <si>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</si>
  <si>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</si>
  <si>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</si>
  <si>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</si>
  <si>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</si>
  <si>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</si>
  <si>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</si>
  <si>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</si>
  <si>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</si>
  <si>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</si>
  <si>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</si>
  <si>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</si>
  <si>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</si>
  <si>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</si>
  <si>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</si>
  <si>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</si>
  <si>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</si>
  <si>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</si>
  <si>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</si>
  <si>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</si>
  <si>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</si>
  <si>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</si>
  <si>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</si>
  <si>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</si>
  <si>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</si>
  <si>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</si>
  <si>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</si>
  <si>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</si>
  <si>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</si>
  <si>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</si>
  <si>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</si>
  <si>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</si>
  <si>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</si>
  <si>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</si>
  <si>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</si>
  <si>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</si>
  <si>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</si>
  <si>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</si>
  <si>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</si>
  <si>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</si>
  <si>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</si>
  <si>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</si>
  <si>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</si>
  <si>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</si>
  <si>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</si>
  <si>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</si>
  <si>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</si>
  <si>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</si>
  <si>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</si>
  <si>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</si>
  <si>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</si>
  <si>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</si>
  <si>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</si>
  <si>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</si>
  <si>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</si>
  <si>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</si>
  <si>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</si>
  <si>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</si>
  <si>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</si>
  <si>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</si>
  <si>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</si>
  <si>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</si>
  <si>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</si>
  <si>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</si>
  <si>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</si>
  <si>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</si>
  <si>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</si>
  <si>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</si>
  <si>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</si>
  <si>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</si>
  <si>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</si>
  <si>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</si>
  <si>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</si>
  <si>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</si>
  <si>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</si>
  <si>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</si>
  <si>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</si>
  <si>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</si>
  <si>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</si>
  <si>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</si>
  <si>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</si>
  <si>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</si>
  <si>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</si>
  <si>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</si>
  <si>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</si>
  <si>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</si>
  <si>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</si>
  <si>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</si>
  <si>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</si>
  <si>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</si>
  <si>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</si>
  <si>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</si>
  <si>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</si>
  <si>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</si>
  <si>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</si>
  <si>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</si>
  <si>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</si>
  <si>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</si>
  <si>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</si>
  <si>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</si>
  <si>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</si>
  <si>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</si>
  <si>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</si>
  <si>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</si>
  <si>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</si>
  <si>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</si>
  <si>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</si>
  <si>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</si>
  <si>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</si>
  <si>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</si>
  <si>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</si>
  <si>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</si>
  <si>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</si>
  <si>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</si>
  <si>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</si>
  <si>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</si>
  <si>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</si>
  <si>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</si>
  <si>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</si>
  <si>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</si>
  <si>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</si>
  <si>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</si>
  <si>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</si>
  <si>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</si>
  <si>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</si>
  <si>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</si>
  <si>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</si>
  <si>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</si>
  <si>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</si>
  <si>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</si>
  <si>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</si>
  <si>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</si>
  <si>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</si>
  <si>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</si>
  <si>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</si>
  <si>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</si>
  <si>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</si>
  <si>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</si>
  <si>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</si>
  <si>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</si>
  <si>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</si>
  <si>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</si>
  <si>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</si>
  <si>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</si>
  <si>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</si>
  <si>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</si>
  <si>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</si>
  <si>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</si>
  <si>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</si>
  <si>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</si>
  <si>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</si>
  <si>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</si>
  <si>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</si>
  <si>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</si>
  <si>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</si>
  <si>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</si>
  <si>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</si>
  <si>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</si>
  <si>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</si>
  <si>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</si>
  <si>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</si>
  <si>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</si>
  <si>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</si>
  <si>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</si>
  <si>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</si>
  <si>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</si>
  <si>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</si>
  <si>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</si>
  <si>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</si>
  <si>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</si>
  <si>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</si>
  <si>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</si>
  <si>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</si>
  <si>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</si>
  <si>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</si>
  <si>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</si>
  <si>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</si>
  <si>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</si>
  <si>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</si>
  <si>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</si>
  <si>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</si>
  <si>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</si>
  <si>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</si>
  <si>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</si>
  <si>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</si>
  <si>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</si>
  <si>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</si>
  <si>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</si>
  <si>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</si>
  <si>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</si>
  <si>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</si>
  <si>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</si>
  <si>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</si>
  <si>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</si>
  <si>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</si>
  <si>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</si>
  <si>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</si>
  <si>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</si>
  <si>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</si>
  <si>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</si>
  <si>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</si>
  <si>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</si>
  <si>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</si>
  <si>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</si>
  <si>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</si>
  <si>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</si>
  <si>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</si>
  <si>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</si>
  <si>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</si>
  <si>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</si>
  <si>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</si>
  <si>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</si>
  <si>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</si>
  <si>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</si>
  <si>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</si>
  <si>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</si>
  <si>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</si>
  <si>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</si>
  <si>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</si>
  <si>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</si>
  <si>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</si>
  <si>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</si>
  <si>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</si>
  <si>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</si>
  <si>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</si>
  <si>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</si>
  <si>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</si>
  <si>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</si>
  <si>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</si>
  <si>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</si>
  <si>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</si>
  <si>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</si>
  <si>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</si>
  <si>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</si>
  <si>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</si>
  <si>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</si>
  <si>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</si>
  <si>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</si>
  <si>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</si>
  <si>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</si>
  <si>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</si>
  <si>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</si>
  <si>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</si>
  <si>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</si>
  <si>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</si>
  <si>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</si>
  <si>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</si>
  <si>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</si>
  <si>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</si>
  <si>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</si>
  <si>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</si>
  <si>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</si>
  <si>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</si>
  <si>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</si>
  <si>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</si>
  <si>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</si>
  <si>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</si>
  <si>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</si>
  <si>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</si>
  <si>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</si>
  <si>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</si>
  <si>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</si>
  <si>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</si>
  <si>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</si>
  <si>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</si>
  <si>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</si>
  <si>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</si>
  <si>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</si>
  <si>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</si>
  <si>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</si>
  <si>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</si>
  <si>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</si>
  <si>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</si>
  <si>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</si>
  <si>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</si>
  <si>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</si>
  <si>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</si>
  <si>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</si>
  <si>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</si>
  <si>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</si>
  <si>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</si>
  <si>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</si>
  <si>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</si>
  <si>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</si>
  <si>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</si>
  <si>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</si>
  <si>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</si>
  <si>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</si>
  <si>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</si>
  <si>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</si>
  <si>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</si>
  <si>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</si>
  <si>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</si>
  <si>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</si>
  <si>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</si>
  <si>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</si>
  <si>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</si>
  <si>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</si>
  <si>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</si>
  <si>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</si>
  <si>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</si>
  <si>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</si>
  <si>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</si>
  <si>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</si>
  <si>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</si>
  <si>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</si>
  <si>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</si>
  <si>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</si>
  <si>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</si>
  <si>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</si>
  <si>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</si>
  <si>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</si>
  <si>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</si>
  <si>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</si>
  <si>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</si>
  <si>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</si>
  <si>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</si>
  <si>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</si>
  <si>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</si>
  <si>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</si>
  <si>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</si>
  <si>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</si>
  <si>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</si>
  <si>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</si>
  <si>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</si>
  <si>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</si>
  <si>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</si>
  <si>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</si>
  <si>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</si>
  <si>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</si>
  <si>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</si>
  <si>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</si>
  <si>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</si>
  <si>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</si>
  <si>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</si>
  <si>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</si>
  <si>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</si>
  <si>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</si>
  <si>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</si>
  <si>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</si>
  <si>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</si>
  <si>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</si>
  <si>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</si>
  <si>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</si>
  <si>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</si>
  <si>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</si>
  <si>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</si>
  <si>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</si>
  <si>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</si>
  <si>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</si>
  <si>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</si>
  <si>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</si>
  <si>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</si>
  <si>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</si>
  <si>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</si>
  <si>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</si>
  <si>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</si>
  <si>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</si>
  <si>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</si>
  <si>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</si>
  <si>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</si>
  <si>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</si>
  <si>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</si>
  <si>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</si>
  <si>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</si>
  <si>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</si>
  <si>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</si>
  <si>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</si>
  <si>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</si>
  <si>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</si>
  <si>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</si>
  <si>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</si>
  <si>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</si>
  <si>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</si>
  <si>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</si>
  <si>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</si>
  <si>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</si>
  <si>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</si>
  <si>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</si>
  <si>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</si>
  <si>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</si>
  <si>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</si>
  <si>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</si>
  <si>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</si>
  <si>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</si>
  <si>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</si>
  <si>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</si>
  <si>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</si>
  <si>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</si>
  <si>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</si>
  <si>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</si>
  <si>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</si>
  <si>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</si>
  <si>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</si>
  <si>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</si>
  <si>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</si>
  <si>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</si>
  <si>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</si>
  <si>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</si>
  <si>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</si>
  <si>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</si>
  <si>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</si>
  <si>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</si>
  <si>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</si>
  <si>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</si>
  <si>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</si>
  <si>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</si>
  <si>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</si>
  <si>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</si>
  <si>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</si>
  <si>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</si>
  <si>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</si>
  <si>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</si>
  <si>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</si>
  <si>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</si>
  <si>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</si>
  <si>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</si>
  <si>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</si>
  <si>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</si>
  <si>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</si>
  <si>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</si>
  <si>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</si>
  <si>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</si>
  <si>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</si>
  <si>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</si>
  <si>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</si>
  <si>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</si>
  <si>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</si>
  <si>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</si>
  <si>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</si>
  <si>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</si>
  <si>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</si>
  <si>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</si>
  <si>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</si>
  <si>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</si>
  <si>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</si>
  <si>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</si>
  <si>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</si>
  <si>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</si>
  <si>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</si>
  <si>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</si>
  <si>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</si>
  <si>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</si>
  <si>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</si>
  <si>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</si>
  <si>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</si>
  <si>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</si>
  <si>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</si>
  <si>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</si>
  <si>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</si>
  <si>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</si>
  <si>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</si>
  <si>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</si>
  <si>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</si>
  <si>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</si>
  <si>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</si>
  <si>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</si>
  <si>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</si>
  <si>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</si>
  <si>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</si>
  <si>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</si>
  <si>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</si>
  <si>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</si>
  <si>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</si>
  <si>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</si>
  <si>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</si>
  <si>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</si>
  <si>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</si>
  <si>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</si>
  <si>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</si>
  <si>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</si>
  <si>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</si>
  <si>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</si>
  <si>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</si>
  <si>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</si>
  <si>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</si>
  <si>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</si>
  <si>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</si>
  <si>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</si>
  <si>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</si>
  <si>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</si>
  <si>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</si>
  <si>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</si>
  <si>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</si>
  <si>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</si>
  <si>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</si>
  <si>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</si>
  <si>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</si>
  <si>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</si>
  <si>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</si>
  <si>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</si>
  <si>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</si>
  <si>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</si>
  <si>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</si>
  <si>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</si>
  <si>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</si>
  <si>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</si>
  <si>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</si>
  <si>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</si>
  <si>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</si>
  <si>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</si>
  <si>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</si>
  <si>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</si>
  <si>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</si>
  <si>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</si>
  <si>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</si>
  <si>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</si>
  <si>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</si>
  <si>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</si>
  <si>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</si>
  <si>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</si>
  <si>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</si>
  <si>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</si>
  <si>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</si>
  <si>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</si>
  <si>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</si>
  <si>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</si>
  <si>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</si>
  <si>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</si>
  <si>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</si>
  <si>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</si>
  <si>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</si>
  <si>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</si>
  <si>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</si>
  <si>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</si>
  <si>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</si>
  <si>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</si>
  <si>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</si>
  <si>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</si>
  <si>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</si>
  <si>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</si>
  <si>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</si>
  <si>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</si>
  <si>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</si>
  <si>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</si>
  <si>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</si>
  <si>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</si>
  <si>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</si>
  <si>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</si>
  <si>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</si>
  <si>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</si>
  <si>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</si>
  <si>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</si>
  <si>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</si>
  <si>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</si>
  <si>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</si>
  <si>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</si>
  <si>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</si>
  <si>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</si>
  <si>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</si>
  <si>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</si>
  <si>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</si>
  <si>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</si>
  <si>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</si>
  <si>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</si>
  <si>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</si>
  <si>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</si>
  <si>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</si>
  <si>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</si>
  <si>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</si>
  <si>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</si>
  <si>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</si>
  <si>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</si>
  <si>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</si>
  <si>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</si>
  <si>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</si>
  <si>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</si>
  <si>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</si>
  <si>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</si>
  <si>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</si>
  <si>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</si>
  <si>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</si>
  <si>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</si>
  <si>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</si>
  <si>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</si>
  <si>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</si>
  <si>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</si>
  <si>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</si>
  <si>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</si>
  <si>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</si>
  <si>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</si>
  <si>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</si>
  <si>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</si>
  <si>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</si>
  <si>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</si>
  <si>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</si>
  <si>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</si>
  <si>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</si>
  <si>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</si>
  <si>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</si>
  <si>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</si>
  <si>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</si>
  <si>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</si>
  <si>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</si>
  <si>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</si>
  <si>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</si>
  <si>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</si>
  <si>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</si>
  <si>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</si>
  <si>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</si>
  <si>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</si>
  <si>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</si>
  <si>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</si>
  <si>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</si>
  <si>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</si>
  <si>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</si>
  <si>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</si>
  <si>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</si>
  <si>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</si>
  <si>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</si>
  <si>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</si>
  <si>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</si>
  <si>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</si>
  <si>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</si>
  <si>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</si>
  <si>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</si>
  <si>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</si>
  <si>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</si>
  <si>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</si>
  <si>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</si>
  <si>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</si>
  <si>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</si>
  <si>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</si>
  <si>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</si>
  <si>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</si>
  <si>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</si>
  <si>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</si>
  <si>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</si>
  <si>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</si>
  <si>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</si>
  <si>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</si>
  <si>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</si>
  <si>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</si>
  <si>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</si>
  <si>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</si>
  <si>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</si>
  <si>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</si>
  <si>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</si>
  <si>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</si>
  <si>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</si>
  <si>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</si>
  <si>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</si>
  <si>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</si>
  <si>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</si>
  <si>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</si>
  <si>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</si>
  <si>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</si>
  <si>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</si>
  <si>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</si>
  <si>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</si>
  <si>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</si>
  <si>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</si>
  <si>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</si>
  <si>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</si>
  <si>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</si>
  <si>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</si>
  <si>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</si>
  <si>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</si>
  <si>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</si>
  <si>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</si>
  <si>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</si>
  <si>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</si>
  <si>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</si>
  <si>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</si>
  <si>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</si>
  <si>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</si>
  <si>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</si>
  <si>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</si>
  <si>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</si>
  <si>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</si>
  <si>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</si>
  <si>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</si>
  <si>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</si>
  <si>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</si>
  <si>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</si>
  <si>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</si>
  <si>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</si>
  <si>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</si>
  <si>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</si>
  <si>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</si>
  <si>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</si>
  <si>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</si>
  <si>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</si>
  <si>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</si>
  <si>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</si>
  <si>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</si>
  <si>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</si>
  <si>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</si>
  <si>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</si>
  <si>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</si>
  <si>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</si>
  <si>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</si>
  <si>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</si>
  <si>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</si>
  <si>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</si>
  <si>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</si>
  <si>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</si>
  <si>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</si>
  <si>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</si>
  <si>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</si>
  <si>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</si>
  <si>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</si>
  <si>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</si>
  <si>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</si>
  <si>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</si>
  <si>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</si>
  <si>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</si>
  <si>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</si>
  <si>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</si>
  <si>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</si>
  <si>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</si>
  <si>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</si>
  <si>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</si>
  <si>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</si>
  <si>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</si>
  <si>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</si>
  <si>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</si>
  <si>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</si>
  <si>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</si>
  <si>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</si>
  <si>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</si>
  <si>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</si>
  <si>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</si>
  <si>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</si>
  <si>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</si>
  <si>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</si>
  <si>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</si>
  <si>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</si>
  <si>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</si>
  <si>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</si>
  <si>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</si>
  <si>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</si>
  <si>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</si>
  <si>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</si>
  <si>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</si>
  <si>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</si>
  <si>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</si>
  <si>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</si>
  <si>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</si>
  <si>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</si>
  <si>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</si>
  <si>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</si>
  <si>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</si>
  <si>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</si>
  <si>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</si>
  <si>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</si>
  <si>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</si>
  <si>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</si>
  <si>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</si>
  <si>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</si>
  <si>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</si>
  <si>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</si>
  <si>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</si>
  <si>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</si>
  <si>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</si>
  <si>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</si>
  <si>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</si>
  <si>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</si>
  <si>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</si>
  <si>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</si>
  <si>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</si>
  <si>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</si>
  <si>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</si>
  <si>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</si>
  <si>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</si>
  <si>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</si>
  <si>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</si>
  <si>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</si>
  <si>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</si>
  <si>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</si>
  <si>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</si>
  <si>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</si>
  <si>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</si>
  <si>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</si>
  <si>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</si>
  <si>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</si>
  <si>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</si>
  <si>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</si>
  <si>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</si>
  <si>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</si>
  <si>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</si>
  <si>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</si>
  <si>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</si>
  <si>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</si>
  <si>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</si>
  <si>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</si>
  <si>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</si>
  <si>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</si>
  <si>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</si>
  <si>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</si>
  <si>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</si>
  <si>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</si>
  <si>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</si>
  <si>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</si>
  <si>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</si>
  <si>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</si>
  <si>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</si>
  <si>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</si>
  <si>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</si>
  <si>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</si>
  <si>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</si>
  <si>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</si>
  <si>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</si>
  <si>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</si>
  <si>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</si>
  <si>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</si>
  <si>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</si>
  <si>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</si>
  <si>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</si>
  <si>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</si>
  <si>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</si>
  <si>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</si>
  <si>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</si>
  <si>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</si>
  <si>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</si>
  <si>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</si>
  <si>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</si>
  <si>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</si>
  <si>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</si>
  <si>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</si>
  <si>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</si>
  <si>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</si>
  <si>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</si>
  <si>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</si>
  <si>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</si>
  <si>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</si>
  <si>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</si>
  <si>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</si>
  <si>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</si>
  <si>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</si>
  <si>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</si>
  <si>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</si>
  <si>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</si>
  <si>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</si>
  <si>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</si>
  <si>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</si>
  <si>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</si>
  <si>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</si>
  <si>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</si>
  <si>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</si>
  <si>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</si>
  <si>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</si>
  <si>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</si>
  <si>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</si>
  <si>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</si>
  <si>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</si>
  <si>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</si>
  <si>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</si>
  <si>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</si>
  <si>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</si>
  <si>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</si>
  <si>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</si>
  <si>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</si>
  <si>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</si>
  <si>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</si>
  <si>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</si>
  <si>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</si>
  <si>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</si>
  <si>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</si>
  <si>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</si>
  <si>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</si>
  <si>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</si>
  <si>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</si>
  <si>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</si>
  <si>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</si>
  <si>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</si>
  <si>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</si>
  <si>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</si>
  <si>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</si>
  <si>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</si>
  <si>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</si>
  <si>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</si>
  <si>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</si>
  <si>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</si>
  <si>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</si>
  <si>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</si>
  <si>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</si>
  <si>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</si>
  <si>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</si>
  <si>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</si>
  <si>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</si>
  <si>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</si>
  <si>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</si>
  <si>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</si>
  <si>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</si>
  <si>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</si>
  <si>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</si>
  <si>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</si>
  <si>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</si>
  <si>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</si>
  <si>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</si>
  <si>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</si>
  <si>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</si>
  <si>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</si>
  <si>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</si>
  <si>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</si>
  <si>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</si>
  <si>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</si>
  <si>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</si>
  <si>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</si>
  <si>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</si>
  <si>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</si>
  <si>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</si>
  <si>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</si>
  <si>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</si>
  <si>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</si>
  <si>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</si>
  <si>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</si>
  <si>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</si>
  <si>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</si>
  <si>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</si>
  <si>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</si>
  <si>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</si>
  <si>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</si>
  <si>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</si>
  <si>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</si>
  <si>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</si>
  <si>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</si>
  <si>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</si>
  <si>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</si>
  <si>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</si>
  <si>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</si>
  <si>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</si>
  <si>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</si>
  <si>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</si>
  <si>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</si>
  <si>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</si>
  <si>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</si>
  <si>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</si>
  <si>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</si>
  <si>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</si>
  <si>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</si>
  <si>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</si>
  <si>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</si>
  <si>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</si>
  <si>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</si>
  <si>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</si>
  <si>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</si>
  <si>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</si>
  <si>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</si>
  <si>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</si>
  <si>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</si>
  <si>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</si>
  <si>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</si>
  <si>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</si>
  <si>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</si>
  <si>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</si>
  <si>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</si>
  <si>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</si>
  <si>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</si>
  <si>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</si>
  <si>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</si>
  <si>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</si>
  <si>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</si>
  <si>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</si>
  <si>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</si>
  <si>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</si>
  <si>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</si>
  <si>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</si>
  <si>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</si>
  <si>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</si>
  <si>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</si>
  <si>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</si>
  <si>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</si>
  <si>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</si>
  <si>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</si>
  <si>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</si>
  <si>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</si>
  <si>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</si>
  <si>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</si>
  <si>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</si>
  <si>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</si>
  <si>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</si>
  <si>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</si>
  <si>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</si>
  <si>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</si>
  <si>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</si>
  <si>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</si>
  <si>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</si>
  <si>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</si>
  <si>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</si>
  <si>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</si>
  <si>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</si>
  <si>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</si>
  <si>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</si>
  <si>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</si>
  <si>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</si>
  <si>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</si>
  <si>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</si>
  <si>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</si>
  <si>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</si>
  <si>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</si>
  <si>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</si>
  <si>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</si>
  <si>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</si>
  <si>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</si>
  <si>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</si>
  <si>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</si>
  <si>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</si>
  <si>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</si>
  <si>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</si>
  <si>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</si>
  <si>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</si>
  <si>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</si>
  <si>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</si>
  <si>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</si>
  <si>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</si>
  <si>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</si>
  <si>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</si>
  <si>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</si>
  <si>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</si>
  <si>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</si>
  <si>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</si>
  <si>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</si>
  <si>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</si>
  <si>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</si>
  <si>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</si>
  <si>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</si>
  <si>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</si>
  <si>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</si>
  <si>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</si>
  <si>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</si>
  <si>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</si>
  <si>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</si>
  <si>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</si>
  <si>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</si>
  <si>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</si>
  <si>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</si>
  <si>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</si>
  <si>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</si>
  <si>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</si>
  <si>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</si>
  <si>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</si>
  <si>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</si>
  <si>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</si>
  <si>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</si>
  <si>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</si>
  <si>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</si>
  <si>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</si>
  <si>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</si>
  <si>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</si>
  <si>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</si>
  <si>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</si>
  <si>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</si>
  <si>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</si>
  <si>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</si>
  <si>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</si>
  <si>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</si>
  <si>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</si>
  <si>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</si>
  <si>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</si>
  <si>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</si>
  <si>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</si>
  <si>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</si>
  <si>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</si>
  <si>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</si>
  <si>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</si>
  <si>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</si>
  <si>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</si>
  <si>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</si>
  <si>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</si>
  <si>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</si>
  <si>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</si>
  <si>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</si>
  <si>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</si>
  <si>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</si>
  <si>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</si>
  <si>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</si>
  <si>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</si>
  <si>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</si>
  <si>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</si>
  <si>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</si>
  <si>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</si>
  <si>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</si>
  <si>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</si>
  <si>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</si>
  <si>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</si>
  <si>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</si>
  <si>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</si>
  <si>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</si>
  <si>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</si>
  <si>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</si>
  <si>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</si>
  <si>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</si>
  <si>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</si>
  <si>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</si>
  <si>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</si>
  <si>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</si>
  <si>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</si>
  <si>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</si>
  <si>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</si>
  <si>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</si>
  <si>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</si>
  <si>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</si>
  <si>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</si>
  <si>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</si>
  <si>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</si>
  <si>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</si>
  <si>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</si>
  <si>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</si>
  <si>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</si>
  <si>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</si>
  <si>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</si>
  <si>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</si>
  <si>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</si>
  <si>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</si>
  <si>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</si>
  <si>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</si>
  <si>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</si>
  <si>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</si>
  <si>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</si>
  <si>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</si>
  <si>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</si>
  <si>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</si>
  <si>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</si>
  <si>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</si>
  <si>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</si>
  <si>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</si>
  <si>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</si>
  <si>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</si>
  <si>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</si>
  <si>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</si>
  <si>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</si>
  <si>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</si>
  <si>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</si>
  <si>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</si>
  <si>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</si>
  <si>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</si>
  <si>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</si>
  <si>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</si>
  <si>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</si>
  <si>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</si>
  <si>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</si>
  <si>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</si>
  <si>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</si>
  <si>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</si>
  <si>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</si>
  <si>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</si>
  <si>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</si>
  <si>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</si>
  <si>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</si>
  <si>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</si>
  <si>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</si>
  <si>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</si>
  <si>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</si>
  <si>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</si>
  <si>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</si>
  <si>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</si>
  <si>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</si>
  <si>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</si>
  <si>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</si>
  <si>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</si>
  <si>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</si>
  <si>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</si>
  <si>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</si>
  <si>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</si>
  <si>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</si>
  <si>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</si>
  <si>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</si>
  <si>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</si>
  <si>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</si>
  <si>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</si>
  <si>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</si>
  <si>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</si>
  <si>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</si>
  <si>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</si>
  <si>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</si>
  <si>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</si>
  <si>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</si>
  <si>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</si>
  <si>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</si>
  <si>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</si>
  <si>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</si>
  <si>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</si>
  <si>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</si>
  <si>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</si>
  <si>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</si>
  <si>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</si>
  <si>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</si>
  <si>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</si>
  <si>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</si>
  <si>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</si>
  <si>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</si>
  <si>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</si>
  <si>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</si>
  <si>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</si>
  <si>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</si>
  <si>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</si>
  <si>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</si>
  <si>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</si>
  <si>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</si>
  <si>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</si>
  <si>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</si>
  <si>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</si>
  <si>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</si>
  <si>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</si>
  <si>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</si>
  <si>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</si>
  <si>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</si>
  <si>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</si>
  <si>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</si>
  <si>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</si>
  <si>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</si>
  <si>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</si>
  <si>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</si>
  <si>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</si>
  <si>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</si>
  <si>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</si>
  <si>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</si>
  <si>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</si>
  <si>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</si>
  <si>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</si>
  <si>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</si>
  <si>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</si>
  <si>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</si>
  <si>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</si>
  <si>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</si>
  <si>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</si>
  <si>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</si>
  <si>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</si>
  <si>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</si>
  <si>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</si>
  <si>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</si>
  <si>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</si>
  <si>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</si>
  <si>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</si>
  <si>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</si>
  <si>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</si>
  <si>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</si>
  <si>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</si>
  <si>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</si>
  <si>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</si>
  <si>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</si>
  <si>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</si>
  <si>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</si>
  <si>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</si>
  <si>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</si>
  <si>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</si>
  <si>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</si>
  <si>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</si>
  <si>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</si>
  <si>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</si>
  <si>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</si>
  <si>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</si>
  <si>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</si>
  <si>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</si>
  <si>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</si>
  <si>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</si>
  <si>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</si>
  <si>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</si>
  <si>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</si>
  <si>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</si>
  <si>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</si>
  <si>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</si>
  <si>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</si>
  <si>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</si>
  <si>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</si>
  <si>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</si>
  <si>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</si>
  <si>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</si>
  <si>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</si>
  <si>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</si>
  <si>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</si>
  <si>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</si>
  <si>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</si>
  <si>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</si>
  <si>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</si>
  <si>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</si>
  <si>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</si>
  <si>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</si>
  <si>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</si>
  <si>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</si>
  <si>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</si>
  <si>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</si>
  <si>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</si>
  <si>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</si>
  <si>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</si>
  <si>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</si>
  <si>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</si>
  <si>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</si>
  <si>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</si>
  <si>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</si>
  <si>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</si>
  <si>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</si>
  <si>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</si>
  <si>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</si>
  <si>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</si>
  <si>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</si>
  <si>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</si>
  <si>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</si>
  <si>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</si>
  <si>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</si>
  <si>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</si>
  <si>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</si>
  <si>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</si>
  <si>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</si>
  <si>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</si>
  <si>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</si>
  <si>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</si>
  <si>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</si>
  <si>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</si>
  <si>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</si>
  <si>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</si>
  <si>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</si>
  <si>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</si>
  <si>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</si>
  <si>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</si>
  <si>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</si>
  <si>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</si>
  <si>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</si>
  <si>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</si>
  <si>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</si>
  <si>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</si>
  <si>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</si>
  <si>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</si>
  <si>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</si>
  <si>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</si>
  <si>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</si>
  <si>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</si>
  <si>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</si>
  <si>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</si>
  <si>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</si>
  <si>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</si>
  <si>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</si>
  <si>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</si>
  <si>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</si>
  <si>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</si>
  <si>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</si>
  <si>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</si>
  <si>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</si>
  <si>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</si>
  <si>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</si>
  <si>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</si>
  <si>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</si>
  <si>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</si>
  <si>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</si>
  <si>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</si>
  <si>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</si>
  <si>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</si>
  <si>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</si>
  <si>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</si>
  <si>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</si>
  <si>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</si>
  <si>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</si>
  <si>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</si>
  <si>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</si>
  <si>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</si>
  <si>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</si>
  <si>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</si>
  <si>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</si>
  <si>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</si>
  <si>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</si>
  <si>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</si>
  <si>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</si>
  <si>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</si>
  <si>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</si>
  <si>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</si>
  <si>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</si>
  <si>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</si>
  <si>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</si>
  <si>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</si>
  <si>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</si>
  <si>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</si>
  <si>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</si>
  <si>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</si>
  <si>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</si>
  <si>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</si>
  <si>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</si>
  <si>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</si>
  <si>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</si>
  <si>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</si>
  <si>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</si>
  <si>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</si>
  <si>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</si>
  <si>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</si>
  <si>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</si>
  <si>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</si>
  <si>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</si>
  <si>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</si>
  <si>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</si>
  <si>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</si>
  <si>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</si>
  <si>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</si>
  <si>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</si>
  <si>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</si>
  <si>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</si>
  <si>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</si>
  <si>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</si>
  <si>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</si>
  <si>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</si>
  <si>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</si>
  <si>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</si>
  <si>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</si>
  <si>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</si>
  <si>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</si>
  <si>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</si>
  <si>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</si>
  <si>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</si>
  <si>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</si>
  <si>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</si>
  <si>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</si>
  <si>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</si>
  <si>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</si>
  <si>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</si>
  <si>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</si>
  <si>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</si>
  <si>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</si>
  <si>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</si>
  <si>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</si>
  <si>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</si>
  <si>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</si>
  <si>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</si>
  <si>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</si>
  <si>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</si>
  <si>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</si>
  <si>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</si>
  <si>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</si>
  <si>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</si>
  <si>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</si>
  <si>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</si>
  <si>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</si>
  <si>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</si>
  <si>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</si>
  <si>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</si>
  <si>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</si>
  <si>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</si>
  <si>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</si>
  <si>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</si>
  <si>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</si>
  <si>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</si>
  <si>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</si>
  <si>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</si>
  <si>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</si>
  <si>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</si>
  <si>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</si>
  <si>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</si>
  <si>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</si>
  <si>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</si>
  <si>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</si>
  <si>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</si>
  <si>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</si>
  <si>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</si>
  <si>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</si>
  <si>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</si>
  <si>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</si>
  <si>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</si>
  <si>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</si>
  <si>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</si>
  <si>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</si>
  <si>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</si>
  <si>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</si>
  <si>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</si>
  <si>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</si>
  <si>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</si>
  <si>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</si>
  <si>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</si>
  <si>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</si>
  <si>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</si>
  <si>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</si>
  <si>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</si>
  <si>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</si>
  <si>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</si>
  <si>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</si>
  <si>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</si>
  <si>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</si>
  <si>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</si>
  <si>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</si>
  <si>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</si>
  <si>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</si>
  <si>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</si>
  <si>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</si>
  <si>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</si>
  <si>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</si>
  <si>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</si>
  <si>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</si>
  <si>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</si>
  <si>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</si>
  <si>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</si>
  <si>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</si>
  <si>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</si>
  <si>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</si>
  <si>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</si>
  <si>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</si>
  <si>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</si>
  <si>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</si>
  <si>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</si>
  <si>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</si>
  <si>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</si>
  <si>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</si>
  <si>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</si>
  <si>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</si>
  <si>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</si>
  <si>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</si>
  <si>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</si>
  <si>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</si>
  <si>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</si>
  <si>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</si>
  <si>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</si>
  <si>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</si>
  <si>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</si>
  <si>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</si>
  <si>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</si>
  <si>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</si>
  <si>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</si>
  <si>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</si>
  <si>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</si>
  <si>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</si>
  <si>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</si>
  <si>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</si>
  <si>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</si>
  <si>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</si>
  <si>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</si>
  <si>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</si>
  <si>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</si>
  <si>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</si>
  <si>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</si>
  <si>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</si>
  <si>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</si>
  <si>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</si>
  <si>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</si>
  <si>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</si>
  <si>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</si>
  <si>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</si>
  <si>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</si>
  <si>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</si>
  <si>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</si>
  <si>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</si>
  <si>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</si>
  <si>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</si>
  <si>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</si>
  <si>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</si>
  <si>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</si>
  <si>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</si>
  <si>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</si>
  <si>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</si>
  <si>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</si>
  <si>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</si>
  <si>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</si>
  <si>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</si>
  <si>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</si>
  <si>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</si>
  <si>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</si>
  <si>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</si>
  <si>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</si>
  <si>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</si>
  <si>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</si>
  <si>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</si>
  <si>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</si>
  <si>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</si>
  <si>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</si>
  <si>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</si>
  <si>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</si>
  <si>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</si>
  <si>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</si>
  <si>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</si>
  <si>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</si>
  <si>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</si>
  <si>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</si>
  <si>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</si>
  <si>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</si>
  <si>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</si>
  <si>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</si>
  <si>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</si>
  <si>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</si>
  <si>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</si>
  <si>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</si>
  <si>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</si>
  <si>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</si>
  <si>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</si>
  <si>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</si>
  <si>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</si>
  <si>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</si>
  <si>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</si>
  <si>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</si>
  <si>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</si>
  <si>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</si>
  <si>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</si>
  <si>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</si>
  <si>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</si>
  <si>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</si>
  <si>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</si>
  <si>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</si>
  <si>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</si>
  <si>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</si>
  <si>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</si>
  <si>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</si>
  <si>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</si>
  <si>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</si>
  <si>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</si>
  <si>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</si>
  <si>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</si>
  <si>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</si>
  <si>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</si>
  <si>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</si>
  <si>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</si>
  <si>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</si>
  <si>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</si>
  <si>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</si>
  <si>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</si>
  <si>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</si>
  <si>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</si>
  <si>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</si>
  <si>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</si>
  <si>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</si>
  <si>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</si>
  <si>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</si>
  <si>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</si>
  <si>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</si>
  <si>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</si>
  <si>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</si>
  <si>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</si>
  <si>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</si>
  <si>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</si>
  <si>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</si>
  <si>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</si>
  <si>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</si>
  <si>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</si>
  <si>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</si>
  <si>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</si>
  <si>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</si>
  <si>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</si>
  <si>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</si>
  <si>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</si>
  <si>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</si>
  <si>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</si>
  <si>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</si>
  <si>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</si>
  <si>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</si>
  <si>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</si>
  <si>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</si>
  <si>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</si>
  <si>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</si>
  <si>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</si>
  <si>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</si>
  <si>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</si>
  <si>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</si>
  <si>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</si>
  <si>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</si>
  <si>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</si>
  <si>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</si>
  <si>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</si>
  <si>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</si>
  <si>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</si>
  <si>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</si>
  <si>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</si>
  <si>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</si>
  <si>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</si>
  <si>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</si>
  <si>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</si>
  <si>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</si>
  <si>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</si>
  <si>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</si>
  <si>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</si>
  <si>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</si>
  <si>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</si>
  <si>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</si>
  <si>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</si>
  <si>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</si>
  <si>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</si>
  <si>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</si>
  <si>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</si>
  <si>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</si>
  <si>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</si>
  <si>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</si>
  <si>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</si>
  <si>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</si>
  <si>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</si>
  <si>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</si>
  <si>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</si>
  <si>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</si>
  <si>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</si>
  <si>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</si>
  <si>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</si>
  <si>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</si>
  <si>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</si>
  <si>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</si>
  <si>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</si>
  <si>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</si>
  <si>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</si>
  <si>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</si>
  <si>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</si>
  <si>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</si>
  <si>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</si>
  <si>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</si>
  <si>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</si>
  <si>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</si>
  <si>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</si>
  <si>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</si>
  <si>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</si>
  <si>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</si>
  <si>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</si>
  <si>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</si>
  <si>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</si>
  <si>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</si>
  <si>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</si>
  <si>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</si>
  <si>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</si>
  <si>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</si>
  <si>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</si>
  <si>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</si>
  <si>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</si>
  <si>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</si>
  <si>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</si>
  <si>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</si>
  <si>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</si>
  <si>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</si>
  <si>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</si>
  <si>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</si>
  <si>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</si>
  <si>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</si>
  <si>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</si>
  <si>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</si>
  <si>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</si>
  <si>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</si>
  <si>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</si>
  <si>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</si>
  <si>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</si>
  <si>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</si>
  <si>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</si>
  <si>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</si>
  <si>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</si>
  <si>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</si>
  <si>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</si>
  <si>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</si>
  <si>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</si>
  <si>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</si>
  <si>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</si>
  <si>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</si>
  <si>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</si>
  <si>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</si>
  <si>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</si>
  <si>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</si>
  <si>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</si>
  <si>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</si>
  <si>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</si>
  <si>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</si>
  <si>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</si>
  <si>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</si>
  <si>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</si>
  <si>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</si>
  <si>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</si>
  <si>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</si>
  <si>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</si>
  <si>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</si>
  <si>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</si>
  <si>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</si>
  <si>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</si>
  <si>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</si>
  <si>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</si>
  <si>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</si>
  <si>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</si>
  <si>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</si>
  <si>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</si>
  <si>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</si>
  <si>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</si>
  <si>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</si>
  <si>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</si>
  <si>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</si>
  <si>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</si>
  <si>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</si>
  <si>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</si>
  <si>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</si>
  <si>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</si>
  <si>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</si>
  <si>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</si>
  <si>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</si>
  <si>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</si>
  <si>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</si>
  <si>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</si>
  <si>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</si>
  <si>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</si>
  <si>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</si>
  <si>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</si>
  <si>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</si>
  <si>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</si>
  <si>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</si>
  <si>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</si>
  <si>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</si>
  <si>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</si>
  <si>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</si>
  <si>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</si>
  <si>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</si>
  <si>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</si>
  <si>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</si>
  <si>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</si>
  <si>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</si>
  <si>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</si>
  <si>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</si>
  <si>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</si>
  <si>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</si>
  <si>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</si>
  <si>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</si>
  <si>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</si>
  <si>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</si>
  <si>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</si>
  <si>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</si>
  <si>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</si>
  <si>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</si>
  <si>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</si>
  <si>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</si>
  <si>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</si>
  <si>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</si>
  <si>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</si>
  <si>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</si>
  <si>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</si>
  <si>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</si>
  <si>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</si>
  <si>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</si>
  <si>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</si>
  <si>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</si>
  <si>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</si>
  <si>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</si>
  <si>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</si>
  <si>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</si>
  <si>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</si>
  <si>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</si>
  <si>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</si>
  <si>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</si>
  <si>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</si>
  <si>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</si>
  <si>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</si>
  <si>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</si>
  <si>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</si>
  <si>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</si>
  <si>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</si>
  <si>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</si>
  <si>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</si>
  <si>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</si>
  <si>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</si>
  <si>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</si>
  <si>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</si>
  <si>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</si>
  <si>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</si>
  <si>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</si>
  <si>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</si>
  <si>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</si>
  <si>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</si>
  <si>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</si>
  <si>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</si>
  <si>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</si>
  <si>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</si>
  <si>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</si>
  <si>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</si>
  <si>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</si>
  <si>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</si>
  <si>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</si>
  <si>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</si>
  <si>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</si>
  <si>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</si>
  <si>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</si>
  <si>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</si>
  <si>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</si>
  <si>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</si>
  <si>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</si>
  <si>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</si>
  <si>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</si>
  <si>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</si>
  <si>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</si>
  <si>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</si>
  <si>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</si>
  <si>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</si>
  <si>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</si>
  <si>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</si>
  <si>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</si>
  <si>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</si>
  <si>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</si>
  <si>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</si>
  <si>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</si>
  <si>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</si>
  <si>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</si>
  <si>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</si>
  <si>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</si>
  <si>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</si>
  <si>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</si>
  <si>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</si>
  <si>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</si>
  <si>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</si>
  <si>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</si>
  <si>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</si>
  <si>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</si>
  <si>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</si>
  <si>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</si>
  <si>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</si>
  <si>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</si>
  <si>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</si>
  <si>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</si>
  <si>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</si>
  <si>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</si>
  <si>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</si>
  <si>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</si>
  <si>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</si>
  <si>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</si>
  <si>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</si>
  <si>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</si>
  <si>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</si>
  <si>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</si>
  <si>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</si>
  <si>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</si>
  <si>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</si>
  <si>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</si>
  <si>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</si>
  <si>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</si>
  <si>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</si>
  <si>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</si>
  <si>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</si>
  <si>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</si>
  <si>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</si>
  <si>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</si>
  <si>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</si>
  <si>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</si>
  <si>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</si>
  <si>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</si>
  <si>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</si>
  <si>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</si>
  <si>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</si>
  <si>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</si>
  <si>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</si>
  <si>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</si>
  <si>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</si>
  <si>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</si>
  <si>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</si>
  <si>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</si>
  <si>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</si>
  <si>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</si>
  <si>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</si>
  <si>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</si>
  <si>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</si>
  <si>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</si>
  <si>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</si>
  <si>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</si>
  <si>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</si>
  <si>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</si>
  <si>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</si>
  <si>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</si>
  <si>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</si>
  <si>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</si>
  <si>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</si>
  <si>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</si>
  <si>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</si>
  <si>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</si>
  <si>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</si>
  <si>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</si>
  <si>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</si>
  <si>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</si>
  <si>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</si>
  <si>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</si>
  <si>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</si>
  <si>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</si>
  <si>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</si>
  <si>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</si>
  <si>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</si>
  <si>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</si>
  <si>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</si>
  <si>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</si>
  <si>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</si>
  <si>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</si>
  <si>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</si>
  <si>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</si>
  <si>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</si>
  <si>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</si>
  <si>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</si>
  <si>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</si>
  <si>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</si>
  <si>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</si>
  <si>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</si>
  <si>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</si>
  <si>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</si>
  <si>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</si>
  <si>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</si>
  <si>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</si>
  <si>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</si>
  <si>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</si>
  <si>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</si>
  <si>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</si>
  <si>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</si>
  <si>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</si>
  <si>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</si>
  <si>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</si>
  <si>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</si>
  <si>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</si>
  <si>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</si>
  <si>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</si>
  <si>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</si>
  <si>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</si>
  <si>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</si>
  <si>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</si>
  <si>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</si>
  <si>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</si>
  <si>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</si>
  <si>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</si>
  <si>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</si>
  <si>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</si>
  <si>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</si>
  <si>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</si>
  <si>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</si>
  <si>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</si>
  <si>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</si>
  <si>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</si>
  <si>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</si>
  <si>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</si>
  <si>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</si>
  <si>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</si>
  <si>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</si>
  <si>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</si>
  <si>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</si>
  <si>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</si>
  <si>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</si>
  <si>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</si>
  <si>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</si>
  <si>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</si>
  <si>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</si>
  <si>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</si>
  <si>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</si>
  <si>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</si>
  <si>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</si>
  <si>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</si>
  <si>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</si>
  <si>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</si>
  <si>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</si>
  <si>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</si>
  <si>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</si>
  <si>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</si>
  <si>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</si>
  <si>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</si>
  <si>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</si>
  <si>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</si>
  <si>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</si>
  <si>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</si>
  <si>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</si>
  <si>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</si>
  <si>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</si>
  <si>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</si>
  <si>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</si>
  <si>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</si>
  <si>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</si>
  <si>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</si>
  <si>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</si>
  <si>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</si>
  <si>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</si>
  <si>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</si>
  <si>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</si>
  <si>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</si>
  <si>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</si>
  <si>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</si>
  <si>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</si>
  <si>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</si>
  <si>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</si>
  <si>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</si>
  <si>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</si>
  <si>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</si>
  <si>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</si>
  <si>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</si>
  <si>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</si>
  <si>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</si>
  <si>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</si>
  <si>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</si>
  <si>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</si>
  <si>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</si>
  <si>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</si>
  <si>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</si>
  <si>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</si>
  <si>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</si>
  <si>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</si>
  <si>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</si>
  <si>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</si>
  <si>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</si>
  <si>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</si>
  <si>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</si>
  <si>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</si>
  <si>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</si>
  <si>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</si>
  <si>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</si>
  <si>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</si>
  <si>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</si>
  <si>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</si>
  <si>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</si>
  <si>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</si>
  <si>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</si>
  <si>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</si>
  <si>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</si>
  <si>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</si>
  <si>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</si>
  <si>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</si>
  <si>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</si>
  <si>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</si>
  <si>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</si>
  <si>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</si>
  <si>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</si>
  <si>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</si>
  <si>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</si>
  <si>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</si>
  <si>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</si>
  <si>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</si>
  <si>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</si>
  <si>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</si>
  <si>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</si>
  <si>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</si>
  <si>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</si>
  <si>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</si>
  <si>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</si>
  <si>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</si>
  <si>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</si>
  <si>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</si>
  <si>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</si>
  <si>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</si>
  <si>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</si>
  <si>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</si>
  <si>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</si>
  <si>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</si>
  <si>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</si>
  <si>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</si>
  <si>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</si>
  <si>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</si>
  <si>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</si>
  <si>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</si>
  <si>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</si>
  <si>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</si>
  <si>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</si>
  <si>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</si>
  <si>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</si>
  <si>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</si>
  <si>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</si>
  <si>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</si>
  <si>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</si>
  <si>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</si>
  <si>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</si>
  <si>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</si>
  <si>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</si>
  <si>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</si>
  <si>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</si>
  <si>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</si>
  <si>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</si>
  <si>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</si>
  <si>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</si>
  <si>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</si>
  <si>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</si>
  <si>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</si>
  <si>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</si>
  <si>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</si>
  <si>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</si>
  <si>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</si>
  <si>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</si>
  <si>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</si>
  <si>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</si>
  <si>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</si>
  <si>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</si>
  <si>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</si>
  <si>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</si>
  <si>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</si>
  <si>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</si>
  <si>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</si>
  <si>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</si>
  <si>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</si>
  <si>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</si>
  <si>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</si>
  <si>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</si>
  <si>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</si>
  <si>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</si>
  <si>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</si>
  <si>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</si>
  <si>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</si>
  <si>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</si>
  <si>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</si>
  <si>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</si>
  <si>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</si>
  <si>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</si>
  <si>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</si>
  <si>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</si>
  <si>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</si>
  <si>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</si>
  <si>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</si>
  <si>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</si>
  <si>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</si>
  <si>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</si>
  <si>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</si>
  <si>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</si>
  <si>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</si>
  <si>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</si>
  <si>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</si>
  <si>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</si>
  <si>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</si>
  <si>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</si>
  <si>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</si>
  <si>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</si>
  <si>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</si>
  <si>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</si>
  <si>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</si>
  <si>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</si>
  <si>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</si>
  <si>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</si>
  <si>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</si>
  <si>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</si>
  <si>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</si>
  <si>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</si>
  <si>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</si>
  <si>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</si>
  <si>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</si>
  <si>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</si>
  <si>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</si>
  <si>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</si>
  <si>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</si>
  <si>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</si>
  <si>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</si>
  <si>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</si>
  <si>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</si>
  <si>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</si>
  <si>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</si>
  <si>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</si>
  <si>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</si>
  <si>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</si>
  <si>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</si>
  <si>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</si>
  <si>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</si>
  <si>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</si>
  <si>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</si>
  <si>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</si>
  <si>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</si>
  <si>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</si>
  <si>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</si>
  <si>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</si>
  <si>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</si>
  <si>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</si>
  <si>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</si>
  <si>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</si>
  <si>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</si>
  <si>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</si>
  <si>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</si>
  <si>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</si>
  <si>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</si>
  <si>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</si>
  <si>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</si>
  <si>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</si>
  <si>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</si>
  <si>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</si>
  <si>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</si>
  <si>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</si>
  <si>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</si>
  <si>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</si>
  <si>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</si>
  <si>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</si>
  <si>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</si>
  <si>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</si>
  <si>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</si>
  <si>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</si>
  <si>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</si>
  <si>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</si>
  <si>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</si>
  <si>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</si>
  <si>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</si>
  <si>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</si>
  <si>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</si>
  <si>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</si>
  <si>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</si>
  <si>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</si>
  <si>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</si>
  <si>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</si>
  <si>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</si>
  <si>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</si>
  <si>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</si>
  <si>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</si>
  <si>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</si>
  <si>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</si>
  <si>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</si>
  <si>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</si>
  <si>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</si>
  <si>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</si>
  <si>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</si>
  <si>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</si>
  <si>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</si>
  <si>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</si>
  <si>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</si>
  <si>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</si>
  <si>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</si>
  <si>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</si>
  <si>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</si>
  <si>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</si>
  <si>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</si>
  <si>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</si>
  <si>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</si>
  <si>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</si>
  <si>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</si>
  <si>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</si>
  <si>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</si>
  <si>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</si>
  <si>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</si>
  <si>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</si>
  <si>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</si>
  <si>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</si>
  <si>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</si>
  <si>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</si>
  <si>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</si>
  <si>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</si>
  <si>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</si>
  <si>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</si>
  <si>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</si>
  <si>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</si>
  <si>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</si>
  <si>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</si>
  <si>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</si>
  <si>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</si>
  <si>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</si>
  <si>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</si>
  <si>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</si>
  <si>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</si>
  <si>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</si>
  <si>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</si>
  <si>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</si>
  <si>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</si>
  <si>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</si>
  <si>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</si>
  <si>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</si>
  <si>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</si>
  <si>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</si>
  <si>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</si>
  <si>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</si>
  <si>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</si>
  <si>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</si>
  <si>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</si>
  <si>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</si>
  <si>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</si>
  <si>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</si>
  <si>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</si>
  <si>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</si>
  <si>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</si>
  <si>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</si>
  <si>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</si>
  <si>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</si>
  <si>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</si>
  <si>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</si>
  <si>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</si>
  <si>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</si>
  <si>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</si>
  <si>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</si>
  <si>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</si>
  <si>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</si>
  <si>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</si>
  <si>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</si>
  <si>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</si>
  <si>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</si>
  <si>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</si>
  <si>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</si>
  <si>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</si>
  <si>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</si>
  <si>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</si>
  <si>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</si>
  <si>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</si>
  <si>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</si>
  <si>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</si>
  <si>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</si>
  <si>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</si>
  <si>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</si>
  <si>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</si>
  <si>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</si>
  <si>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</si>
  <si>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</si>
  <si>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</si>
  <si>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</si>
  <si>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</si>
  <si>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</si>
  <si>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</si>
  <si>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</si>
  <si>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</si>
  <si>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</si>
  <si>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</si>
  <si>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</si>
  <si>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</si>
  <si>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</si>
  <si>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</si>
  <si>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</si>
  <si>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</si>
  <si>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</si>
  <si>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</si>
  <si>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</si>
  <si>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</si>
  <si>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</si>
  <si>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</si>
  <si>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</si>
  <si>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</si>
  <si>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</si>
  <si>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</si>
  <si>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</si>
  <si>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</si>
  <si>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</si>
  <si>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</si>
  <si>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</si>
  <si>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</si>
  <si>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</si>
  <si>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</si>
  <si>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</si>
  <si>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</si>
  <si>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</si>
  <si>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</si>
  <si>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</si>
  <si>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</si>
  <si>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</si>
  <si>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</si>
  <si>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</si>
  <si>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</si>
  <si>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</si>
  <si>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</si>
  <si>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</si>
  <si>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</si>
  <si>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</si>
  <si>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</si>
  <si>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</si>
  <si>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</si>
  <si>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</si>
  <si>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</si>
  <si>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</si>
  <si>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</si>
  <si>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</si>
  <si>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</si>
  <si>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</si>
  <si>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</si>
  <si>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</si>
  <si>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</si>
  <si>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</si>
  <si>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</si>
  <si>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</si>
  <si>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</si>
  <si>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</si>
  <si>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</si>
  <si>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</si>
  <si>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</si>
  <si>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</si>
  <si>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</si>
  <si>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</si>
  <si>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</si>
  <si>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</si>
  <si>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</si>
  <si>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</si>
  <si>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</si>
  <si>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</si>
  <si>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</si>
  <si>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</si>
  <si>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</si>
  <si>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</si>
  <si>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</si>
  <si>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</si>
  <si>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</si>
  <si>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</si>
  <si>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</si>
  <si>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</si>
  <si>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</si>
  <si>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</si>
  <si>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</si>
  <si>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</si>
  <si>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</si>
  <si>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</si>
  <si>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</si>
  <si>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</si>
  <si>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</si>
  <si>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</si>
  <si>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</si>
  <si>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</si>
  <si>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</si>
  <si>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</si>
  <si>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</si>
  <si>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</si>
  <si>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</si>
  <si>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</si>
  <si>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</si>
  <si>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</si>
  <si>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</si>
  <si>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</si>
  <si>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</si>
  <si>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</si>
  <si>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</si>
  <si>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</si>
  <si>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</si>
  <si>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</si>
  <si>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</si>
  <si>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</si>
  <si>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</si>
  <si>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</si>
  <si>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</si>
  <si>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</si>
  <si>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</si>
  <si>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</si>
  <si>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</si>
  <si>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</si>
  <si>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</si>
  <si>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</si>
  <si>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</si>
  <si>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</si>
  <si>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</si>
  <si>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</si>
  <si>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</si>
  <si>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</si>
  <si>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</si>
  <si>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</si>
  <si>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</si>
  <si>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</si>
  <si>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</si>
  <si>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</si>
  <si>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</si>
  <si>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</si>
  <si>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</si>
  <si>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</si>
  <si>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</si>
  <si>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</si>
  <si>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</si>
  <si>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</si>
  <si>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</si>
  <si>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</si>
  <si>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</si>
  <si>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</si>
  <si>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</si>
  <si>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</si>
  <si>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</si>
  <si>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</si>
  <si>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</si>
  <si>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</si>
  <si>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</si>
  <si>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</si>
  <si>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</si>
  <si>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</si>
  <si>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</si>
  <si>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</si>
  <si>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</si>
  <si>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</si>
  <si>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</si>
  <si>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</si>
  <si>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</si>
  <si>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</si>
  <si>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</si>
  <si>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</si>
  <si>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</si>
  <si>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</si>
  <si>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</si>
  <si>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</si>
  <si>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</si>
  <si>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</si>
  <si>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</si>
  <si>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</si>
  <si>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</si>
  <si>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</si>
  <si>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</si>
  <si>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</si>
  <si>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</si>
  <si>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</si>
  <si>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</si>
  <si>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</si>
  <si>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</si>
  <si>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</si>
  <si>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</si>
  <si>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</si>
  <si>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</si>
  <si>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</si>
  <si>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</si>
  <si>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</si>
  <si>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</si>
  <si>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</si>
  <si>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</si>
  <si>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</si>
  <si>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</si>
  <si>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</si>
  <si>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</si>
  <si>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</si>
  <si>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</si>
  <si>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</si>
  <si>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</si>
  <si>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</si>
  <si>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</si>
  <si>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</si>
  <si>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</si>
  <si>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</si>
  <si>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</si>
  <si>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</si>
  <si>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</si>
  <si>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</si>
  <si>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</si>
  <si>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</si>
  <si>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</si>
  <si>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</si>
  <si>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</si>
  <si>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</si>
  <si>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</si>
  <si>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</si>
  <si>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</si>
  <si>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</si>
  <si>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</si>
  <si>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</si>
  <si>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</si>
  <si>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</si>
  <si>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</si>
  <si>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</si>
  <si>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</si>
  <si>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</si>
  <si>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</si>
  <si>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</si>
  <si>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</si>
  <si>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</si>
  <si>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</si>
  <si>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</si>
  <si>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</si>
  <si>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</si>
  <si>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</si>
  <si>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</si>
  <si>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</si>
  <si>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</si>
  <si>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</si>
  <si>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</si>
  <si>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</si>
  <si>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</si>
  <si>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</si>
  <si>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</si>
  <si>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</si>
  <si>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</si>
  <si>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</si>
  <si>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</si>
  <si>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</si>
  <si>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</si>
  <si>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</si>
  <si>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</si>
  <si>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</si>
  <si>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</si>
  <si>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</si>
  <si>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</si>
  <si>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</si>
  <si>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</si>
  <si>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</si>
  <si>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</si>
  <si>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</si>
  <si>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</si>
  <si>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</si>
  <si>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</si>
  <si>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</si>
  <si>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</si>
  <si>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</si>
  <si>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</si>
  <si>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</si>
  <si>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</si>
  <si>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</si>
  <si>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</si>
  <si>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</si>
  <si>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</si>
  <si>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</si>
  <si>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</si>
  <si>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</si>
  <si>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</si>
  <si>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</si>
  <si>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</si>
  <si>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</si>
  <si>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</si>
  <si>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</si>
  <si>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</si>
  <si>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</si>
  <si>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</si>
  <si>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</si>
  <si>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</si>
  <si>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</si>
  <si>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</si>
  <si>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</si>
  <si>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</si>
  <si>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</si>
  <si>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</si>
  <si>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</si>
  <si>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</si>
  <si>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</si>
  <si>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</si>
  <si>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</si>
  <si>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</si>
  <si>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</si>
  <si>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</si>
  <si>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</si>
  <si>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</si>
  <si>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</si>
  <si>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</si>
  <si>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</si>
  <si>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</si>
  <si>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</si>
  <si>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</si>
  <si>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</si>
  <si>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</si>
  <si>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</si>
  <si>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</si>
  <si>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</si>
  <si>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</si>
  <si>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</si>
  <si>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</si>
  <si>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</si>
  <si>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</si>
  <si>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</si>
  <si>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</si>
  <si>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</si>
  <si>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</si>
  <si>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</si>
  <si>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</si>
  <si>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</si>
  <si>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</si>
  <si>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</si>
  <si>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</si>
  <si>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</si>
  <si>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</si>
  <si>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</si>
  <si>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</si>
  <si>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</si>
  <si>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</si>
  <si>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</si>
  <si>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</si>
  <si>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</si>
  <si>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</si>
  <si>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</si>
  <si>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</si>
  <si>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</si>
  <si>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</si>
  <si>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</si>
  <si>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</si>
  <si>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</si>
  <si>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</si>
  <si>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</si>
  <si>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</si>
  <si>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</si>
  <si>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</si>
  <si>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</si>
  <si>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</si>
  <si>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</si>
  <si>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</si>
  <si>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</si>
  <si>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</si>
  <si>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</si>
  <si>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</si>
  <si>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</si>
  <si>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</si>
  <si>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</si>
  <si>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</si>
  <si>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</si>
  <si>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</si>
  <si>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</si>
  <si>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</si>
  <si>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</si>
  <si>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</si>
  <si>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</si>
  <si>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</si>
  <si>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</si>
  <si>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</si>
  <si>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</si>
  <si>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</si>
  <si>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</si>
  <si>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</si>
  <si>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</si>
  <si>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</si>
  <si>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</si>
  <si>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</si>
  <si>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</si>
  <si>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</si>
  <si>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</si>
  <si>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</si>
  <si>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</si>
  <si>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</si>
  <si>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</si>
  <si>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</si>
  <si>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</si>
  <si>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</si>
  <si>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</si>
  <si>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</si>
  <si>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</si>
  <si>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</si>
  <si>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</si>
  <si>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</si>
  <si>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</si>
  <si>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</si>
  <si>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</si>
  <si>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</si>
  <si>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</si>
  <si>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</si>
  <si>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</si>
  <si>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</si>
  <si>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</si>
  <si>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</si>
  <si>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</si>
  <si>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</si>
  <si>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</si>
  <si>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</si>
  <si>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</si>
  <si>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</si>
  <si>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</si>
  <si>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</si>
  <si>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</si>
  <si>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</si>
  <si>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</si>
  <si>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</si>
  <si>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</si>
  <si>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</si>
  <si>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</si>
  <si>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</si>
  <si>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</si>
  <si>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</si>
  <si>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</si>
  <si>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</si>
  <si>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</si>
  <si>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</si>
  <si>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</si>
  <si>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</si>
  <si>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</si>
  <si>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</si>
  <si>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</si>
  <si>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</si>
  <si>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</si>
  <si>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</si>
  <si>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</si>
  <si>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</si>
  <si>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</si>
  <si>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</si>
  <si>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</si>
  <si>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</si>
  <si>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</si>
  <si>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</si>
  <si>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</si>
  <si>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</si>
  <si>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</si>
  <si>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</si>
  <si>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</si>
  <si>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</si>
  <si>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</si>
  <si>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</si>
  <si>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</si>
  <si>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</si>
  <si>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</si>
  <si>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</si>
  <si>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</si>
  <si>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</si>
  <si>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</si>
  <si>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</si>
  <si>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</si>
  <si>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</si>
  <si>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</si>
  <si>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</si>
  <si>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</si>
  <si>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</si>
  <si>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</si>
  <si>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</si>
  <si>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</si>
  <si>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</si>
  <si>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</si>
  <si>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</si>
  <si>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</si>
  <si>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</si>
  <si>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</si>
  <si>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</si>
  <si>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</si>
  <si>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</si>
  <si>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</si>
  <si>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</si>
  <si>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</si>
  <si>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</si>
  <si>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</si>
  <si>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</si>
  <si>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</si>
  <si>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</si>
  <si>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</si>
  <si>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</si>
  <si>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</si>
  <si>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</si>
  <si>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</si>
  <si>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</si>
  <si>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</si>
  <si>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</si>
  <si>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</si>
  <si>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</si>
  <si>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</si>
  <si>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</si>
  <si>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</si>
  <si>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</si>
  <si>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</si>
  <si>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</si>
  <si>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</si>
  <si>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</si>
  <si>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</si>
  <si>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</si>
  <si>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</si>
  <si>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</si>
  <si>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</si>
  <si>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</si>
  <si>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</si>
  <si>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</si>
  <si>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</si>
  <si>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</si>
  <si>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</si>
  <si>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</si>
  <si>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</si>
  <si>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</si>
  <si>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</si>
  <si>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</si>
  <si>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</si>
  <si>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</si>
  <si>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</si>
  <si>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</si>
  <si>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</si>
  <si>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</si>
  <si>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</si>
  <si>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</si>
  <si>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</si>
  <si>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</si>
  <si>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</si>
  <si>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</si>
  <si>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</si>
  <si>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</si>
  <si>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</si>
  <si>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</si>
  <si>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</si>
  <si>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</si>
  <si>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</si>
  <si>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</si>
  <si>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</si>
  <si>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</si>
  <si>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</si>
  <si>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</si>
  <si>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</si>
  <si>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</si>
  <si>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</si>
  <si>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</si>
  <si>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</si>
  <si>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</si>
  <si>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</si>
  <si>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</si>
  <si>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</si>
  <si>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</si>
  <si>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</si>
  <si>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</si>
  <si>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</si>
  <si>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</si>
  <si>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</si>
  <si>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</si>
  <si>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</si>
  <si>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</si>
  <si>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</si>
  <si>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</si>
  <si>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</si>
  <si>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</si>
  <si>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</si>
  <si>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</si>
  <si>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</si>
  <si>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</si>
  <si>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</si>
  <si>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</si>
  <si>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</si>
  <si>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</si>
  <si>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</si>
  <si>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</si>
  <si>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</si>
  <si>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</si>
  <si>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</si>
  <si>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</si>
  <si>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</si>
  <si>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</si>
  <si>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</si>
  <si>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</si>
  <si>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</si>
  <si>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</si>
  <si>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</si>
  <si>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</si>
  <si>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</si>
  <si>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</si>
  <si>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</si>
  <si>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</si>
  <si>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</si>
  <si>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</si>
  <si>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</si>
  <si>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</si>
  <si>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</si>
  <si>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</si>
  <si>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</si>
  <si>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</si>
  <si>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</si>
  <si>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</si>
  <si>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</si>
  <si>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</si>
  <si>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</si>
  <si>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</si>
  <si>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</si>
  <si>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</si>
  <si>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</si>
  <si>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</si>
  <si>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</si>
  <si>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</si>
  <si>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</si>
  <si>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</si>
  <si>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</si>
  <si>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</si>
  <si>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</si>
  <si>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</si>
  <si>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</si>
  <si>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</si>
  <si>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</si>
  <si>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</si>
  <si>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</si>
  <si>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</si>
  <si>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</si>
  <si>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</si>
  <si>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</si>
  <si>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</si>
  <si>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</si>
  <si>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</si>
  <si>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</si>
  <si>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</si>
  <si>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</si>
  <si>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</si>
  <si>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</si>
  <si>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</si>
  <si>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</si>
  <si>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</si>
  <si>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</si>
  <si>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</si>
  <si>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</si>
  <si>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</si>
  <si>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</si>
  <si>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</si>
  <si>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</si>
  <si>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</si>
  <si>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</si>
  <si>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</si>
  <si>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</si>
  <si>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</si>
  <si>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</si>
  <si>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</si>
  <si>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</si>
  <si>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</si>
  <si>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</si>
  <si>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</si>
  <si>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</si>
  <si>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</si>
  <si>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</si>
  <si>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</si>
  <si>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</si>
  <si>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</si>
  <si>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</si>
  <si>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</si>
  <si>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</si>
  <si>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</si>
  <si>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</si>
  <si>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</si>
  <si>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</si>
  <si>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</si>
  <si>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</si>
  <si>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</si>
  <si>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</si>
  <si>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</si>
  <si>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</si>
  <si>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</si>
  <si>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</si>
  <si>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</si>
  <si>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</si>
  <si>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</si>
  <si>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</si>
  <si>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</si>
  <si>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</si>
  <si>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</si>
  <si>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</si>
  <si>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</si>
  <si>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</si>
  <si>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</si>
  <si>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</si>
  <si>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</si>
  <si>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</si>
  <si>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</si>
  <si>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</si>
  <si>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</si>
  <si>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</si>
  <si>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</si>
  <si>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</si>
  <si>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</si>
  <si>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</si>
  <si>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</si>
  <si>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</si>
  <si>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</si>
  <si>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</si>
  <si>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</si>
  <si>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</si>
  <si>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</si>
  <si>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</si>
  <si>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</si>
  <si>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</si>
  <si>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</si>
  <si>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</si>
  <si>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</si>
  <si>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</si>
  <si>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</si>
  <si>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</si>
  <si>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</si>
  <si>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</si>
  <si>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</si>
  <si>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</si>
  <si>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</si>
  <si>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</si>
  <si>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</si>
  <si>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</si>
  <si>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</si>
  <si>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</si>
  <si>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</si>
  <si>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</si>
  <si>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</si>
  <si>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</si>
  <si>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</si>
  <si>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</si>
  <si>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</si>
  <si>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</si>
  <si>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</si>
  <si>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</si>
  <si>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</si>
  <si>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</si>
  <si>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</si>
  <si>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</si>
  <si>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</si>
  <si>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</si>
  <si>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</si>
  <si>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</si>
  <si>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</si>
  <si>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</si>
  <si>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</si>
  <si>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</si>
  <si>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</si>
  <si>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</si>
  <si>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</si>
  <si>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</si>
  <si>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</si>
  <si>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</si>
  <si>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</si>
  <si>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</si>
  <si>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</si>
  <si>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</si>
  <si>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</si>
  <si>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</si>
  <si>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</si>
  <si>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</si>
  <si>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</si>
  <si>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</si>
  <si>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</si>
  <si>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</si>
  <si>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</si>
  <si>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</si>
  <si>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</si>
  <si>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</si>
  <si>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</si>
  <si>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</si>
  <si>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</si>
  <si>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</si>
  <si>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</si>
  <si>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</si>
  <si>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</si>
  <si>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</si>
  <si>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</si>
  <si>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</si>
  <si>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</si>
  <si>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</si>
  <si>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</si>
  <si>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</si>
  <si>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</si>
  <si>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</si>
  <si>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</si>
  <si>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</si>
  <si>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</si>
  <si>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</si>
  <si>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</si>
  <si>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</si>
  <si>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</si>
  <si>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</si>
  <si>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</si>
  <si>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</si>
  <si>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</si>
  <si>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</si>
  <si>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</si>
  <si>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</si>
  <si>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</si>
  <si>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</si>
  <si>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</si>
  <si>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</si>
  <si>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</si>
  <si>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</si>
  <si>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</si>
  <si>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</si>
  <si>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</si>
  <si>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</si>
  <si>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</si>
  <si>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</si>
  <si>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</si>
  <si>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</si>
  <si>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</si>
  <si>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</si>
  <si>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</si>
  <si>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</si>
  <si>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</si>
  <si>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</si>
  <si>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</si>
  <si>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</si>
  <si>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</si>
  <si>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</si>
  <si>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</si>
  <si>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</si>
  <si>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</si>
  <si>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</si>
  <si>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</si>
  <si>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</si>
  <si>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</si>
  <si>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</si>
  <si>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</si>
  <si>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</si>
  <si>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</si>
  <si>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</si>
  <si>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</si>
  <si>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</si>
  <si>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</si>
  <si>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</si>
  <si>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</si>
  <si>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</si>
  <si>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</si>
  <si>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</si>
  <si>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</si>
  <si>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</si>
  <si>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</si>
  <si>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</si>
  <si>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</si>
  <si>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</si>
  <si>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</si>
  <si>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</si>
  <si>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</si>
  <si>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</si>
  <si>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</si>
  <si>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</si>
  <si>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</si>
  <si>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</si>
  <si>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</si>
  <si>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</si>
  <si>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</si>
  <si>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</si>
  <si>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</si>
  <si>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</si>
  <si>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</si>
  <si>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</si>
  <si>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</si>
  <si>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</si>
  <si>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</si>
  <si>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</si>
  <si>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</si>
  <si>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</si>
  <si>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</si>
  <si>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</si>
  <si>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</si>
  <si>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</si>
  <si>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</si>
  <si>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</si>
  <si>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</si>
  <si>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</si>
  <si>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</si>
  <si>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</si>
  <si>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</si>
  <si>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</si>
  <si>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</si>
  <si>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</si>
  <si>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</si>
  <si>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</si>
  <si>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</si>
  <si>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</si>
  <si>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</si>
  <si>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</si>
  <si>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</si>
  <si>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</si>
  <si>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</si>
  <si>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</si>
  <si>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</si>
  <si>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</si>
  <si>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</si>
  <si>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</si>
  <si>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</si>
  <si>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</si>
  <si>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</si>
  <si>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</si>
  <si>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</si>
  <si>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</si>
  <si>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</si>
  <si>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</si>
  <si>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</si>
  <si>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</si>
  <si>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</si>
  <si>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</si>
  <si>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</si>
  <si>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</si>
  <si>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</si>
  <si>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</si>
  <si>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</si>
  <si>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</si>
  <si>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</si>
  <si>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</si>
  <si>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</si>
  <si>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</si>
  <si>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</si>
  <si>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</si>
  <si>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</si>
  <si>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</si>
  <si>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</si>
  <si>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</si>
  <si>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</si>
  <si>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</si>
  <si>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</si>
  <si>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</si>
  <si>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</si>
  <si>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</si>
  <si>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</si>
  <si>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</si>
  <si>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</si>
  <si>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</si>
  <si>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</si>
  <si>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</si>
  <si>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</si>
  <si>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</si>
  <si>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</si>
  <si>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</si>
  <si>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</si>
  <si>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</si>
  <si>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</si>
  <si>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</si>
  <si>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</si>
  <si>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</si>
  <si>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</si>
  <si>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</si>
  <si>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</si>
  <si>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</si>
  <si>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</si>
  <si>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</si>
  <si>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</si>
  <si>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</si>
  <si>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</si>
  <si>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</si>
  <si>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</si>
  <si>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</si>
  <si>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</si>
  <si>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</si>
  <si>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</si>
  <si>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</si>
  <si>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</si>
  <si>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</si>
  <si>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</si>
  <si>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</si>
  <si>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</si>
  <si>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</si>
  <si>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</si>
  <si>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</si>
  <si>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</si>
  <si>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</si>
  <si>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</si>
  <si>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</si>
  <si>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</si>
  <si>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</si>
  <si>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</si>
  <si>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</si>
  <si>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</si>
  <si>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</si>
  <si>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</si>
  <si>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</si>
  <si>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</si>
  <si>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</si>
  <si>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</si>
  <si>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</si>
  <si>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</si>
  <si>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</si>
  <si>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</si>
  <si>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</si>
  <si>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</si>
  <si>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</si>
  <si>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</si>
  <si>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</si>
  <si>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</si>
  <si>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</si>
  <si>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</si>
  <si>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</si>
  <si>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</si>
  <si>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</si>
  <si>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</si>
  <si>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</si>
  <si>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</si>
  <si>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</si>
  <si>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</si>
  <si>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</si>
  <si>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</si>
  <si>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</si>
  <si>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</si>
  <si>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</si>
  <si>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</si>
  <si>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</si>
  <si>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</si>
  <si>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</si>
  <si>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</si>
  <si>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</si>
  <si>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</si>
  <si>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</si>
  <si>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</si>
  <si>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</si>
  <si>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</si>
  <si>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</si>
  <si>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</si>
  <si>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</si>
  <si>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</si>
  <si>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</si>
  <si>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</si>
  <si>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</si>
  <si>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</si>
  <si>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</si>
  <si>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</si>
  <si>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</si>
  <si>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</si>
  <si>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</si>
  <si>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</si>
  <si>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</si>
  <si>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</si>
  <si>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</si>
  <si>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</si>
  <si>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</si>
  <si>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</si>
  <si>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</si>
  <si>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</si>
  <si>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</si>
  <si>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</si>
  <si>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</si>
  <si>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</si>
  <si>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</si>
  <si>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</si>
  <si>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</si>
  <si>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</si>
  <si>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</si>
  <si>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</si>
  <si>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</si>
  <si>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</si>
  <si>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</si>
  <si>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</si>
  <si>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</si>
  <si>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</si>
  <si>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</si>
  <si>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</si>
  <si>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</si>
  <si>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</si>
  <si>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</si>
  <si>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</si>
  <si>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</si>
  <si>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</si>
  <si>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</si>
  <si>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</si>
  <si>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</si>
  <si>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</si>
  <si>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</si>
  <si>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</si>
  <si>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</si>
  <si>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</si>
  <si>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</si>
  <si>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</si>
  <si>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</si>
  <si>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</si>
  <si>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</si>
  <si>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</si>
  <si>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</si>
  <si>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</si>
  <si>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</si>
  <si>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</si>
  <si>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</si>
  <si>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</si>
  <si>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</si>
  <si>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</si>
  <si>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</si>
  <si>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</si>
  <si>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</si>
  <si>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</si>
  <si>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</si>
  <si>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</si>
  <si>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</si>
  <si>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</si>
  <si>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</si>
  <si>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</si>
  <si>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</si>
  <si>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</si>
  <si>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</si>
  <si>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</si>
  <si>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</si>
  <si>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</si>
  <si>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</si>
  <si>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</si>
  <si>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</si>
  <si>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</si>
  <si>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</si>
  <si>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</si>
  <si>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</si>
  <si>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</si>
  <si>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</si>
  <si>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</si>
  <si>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</si>
  <si>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</si>
  <si>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</si>
  <si>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</si>
  <si>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</si>
  <si>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</si>
  <si>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</si>
  <si>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</si>
  <si>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</si>
  <si>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</si>
  <si>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</si>
  <si>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</si>
  <si>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</si>
  <si>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</si>
  <si>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</si>
  <si>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</si>
  <si>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</si>
  <si>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</si>
  <si>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</si>
  <si>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</si>
  <si>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</si>
  <si>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</si>
  <si>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</si>
  <si>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</si>
  <si>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</si>
  <si>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</si>
  <si>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</si>
  <si>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</si>
  <si>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</si>
  <si>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</si>
  <si>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</si>
  <si>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</si>
  <si>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</si>
  <si>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</si>
  <si>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</si>
  <si>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</si>
  <si>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</si>
  <si>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</si>
  <si>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</si>
  <si>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</si>
  <si>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</si>
  <si>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</si>
  <si>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</si>
  <si>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</si>
  <si>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</si>
  <si>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</si>
  <si>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</si>
  <si>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</si>
  <si>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</si>
  <si>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</si>
  <si>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</si>
  <si>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</si>
  <si>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</si>
  <si>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</si>
  <si>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</si>
  <si>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</si>
  <si>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</si>
  <si>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</si>
  <si>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</si>
  <si>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</si>
  <si>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</si>
  <si>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</si>
  <si>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</si>
  <si>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</si>
  <si>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</si>
  <si>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</si>
  <si>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</si>
  <si>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</si>
  <si>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</si>
  <si>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</si>
  <si>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</si>
  <si>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</si>
  <si>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</si>
  <si>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</si>
  <si>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</si>
  <si>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</si>
  <si>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</si>
  <si>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</si>
  <si>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</si>
  <si>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</si>
  <si>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</si>
  <si>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</si>
  <si>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</si>
  <si>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</si>
  <si>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</si>
  <si>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</si>
  <si>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</si>
  <si>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</si>
  <si>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</si>
  <si>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</si>
  <si>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</si>
  <si>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</si>
  <si>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</si>
  <si>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</si>
  <si>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</si>
  <si>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</si>
  <si>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</si>
  <si>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</si>
  <si>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</si>
  <si>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</si>
  <si>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</si>
  <si>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</si>
  <si>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</si>
  <si>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</si>
  <si>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</si>
  <si>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</si>
  <si>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</si>
  <si>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</si>
  <si>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</si>
  <si>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</si>
  <si>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</si>
  <si>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</si>
  <si>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</si>
  <si>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</si>
  <si>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</si>
  <si>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</si>
  <si>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</si>
  <si>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</si>
  <si>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</si>
  <si>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</si>
  <si>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</si>
  <si>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</si>
  <si>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</si>
  <si>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</si>
  <si>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</si>
  <si>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</si>
  <si>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</si>
  <si>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</si>
  <si>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</si>
  <si>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</si>
  <si>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</si>
  <si>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</si>
  <si>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</si>
  <si>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</si>
  <si>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</si>
  <si>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</si>
  <si>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</si>
  <si>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</si>
  <si>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</si>
  <si>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</si>
  <si>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</si>
  <si>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</si>
  <si>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</si>
  <si>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</si>
  <si>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</si>
  <si>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</si>
  <si>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</si>
  <si>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</si>
  <si>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</si>
  <si>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</si>
  <si>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</si>
  <si>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</si>
  <si>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</si>
  <si>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</si>
  <si>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</si>
  <si>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</si>
  <si>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</si>
  <si>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</si>
  <si>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</si>
  <si>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</si>
  <si>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</si>
  <si>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</si>
  <si>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</si>
  <si>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</si>
  <si>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</si>
  <si>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</si>
  <si>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</si>
  <si>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</si>
  <si>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</si>
  <si>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</si>
  <si>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</si>
  <si>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</si>
  <si>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</si>
  <si>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</si>
  <si>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</si>
  <si>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</si>
  <si>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</si>
  <si>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</si>
  <si>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</si>
  <si>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</si>
  <si>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</si>
  <si>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</si>
  <si>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</si>
  <si>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</si>
  <si>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</si>
  <si>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</si>
  <si>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</si>
  <si>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</si>
  <si>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</si>
  <si>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</si>
  <si>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</si>
  <si>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</si>
  <si>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</si>
  <si>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</si>
  <si>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</si>
  <si>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</si>
  <si>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</si>
  <si>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</si>
  <si>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</si>
  <si>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</si>
  <si>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</si>
  <si>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</si>
  <si>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</si>
  <si>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</si>
  <si>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</si>
  <si>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</si>
  <si>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</si>
  <si>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</si>
  <si>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</si>
  <si>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</si>
  <si>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</si>
  <si>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</si>
  <si>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</si>
  <si>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</si>
  <si>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</si>
  <si>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</si>
  <si>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</si>
  <si>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</si>
  <si>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</si>
  <si>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</si>
  <si>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</si>
  <si>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</si>
  <si>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</si>
  <si>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</si>
  <si>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</si>
  <si>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</si>
  <si>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</si>
  <si>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</si>
  <si>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</si>
  <si>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</si>
  <si>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</si>
  <si>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</si>
  <si>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</si>
  <si>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</si>
  <si>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</si>
  <si>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</si>
  <si>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</si>
  <si>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</si>
  <si>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</si>
  <si>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</si>
  <si>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</si>
  <si>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</si>
  <si>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</si>
  <si>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</si>
  <si>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</si>
  <si>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</si>
  <si>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</si>
  <si>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</si>
  <si>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</si>
  <si>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</si>
  <si>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</si>
  <si>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</si>
  <si>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</si>
  <si>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</si>
  <si>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</si>
  <si>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</si>
  <si>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</si>
  <si>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</si>
  <si>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</si>
  <si>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</si>
  <si>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</si>
  <si>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</si>
  <si>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</si>
  <si>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</si>
  <si>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</si>
  <si>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</si>
  <si>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</si>
  <si>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</si>
  <si>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</si>
  <si>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</si>
  <si>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</si>
  <si>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</si>
  <si>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</si>
  <si>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</si>
  <si>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</si>
  <si>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</si>
  <si>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</si>
  <si>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</si>
  <si>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</si>
  <si>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</si>
  <si>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</si>
  <si>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</si>
  <si>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</si>
  <si>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</si>
  <si>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</si>
  <si>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</si>
  <si>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</si>
  <si>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</si>
  <si>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</si>
  <si>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</si>
  <si>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</si>
  <si>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</si>
  <si>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</si>
  <si>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</si>
  <si>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</si>
  <si>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</si>
  <si>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</si>
  <si>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</si>
  <si>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</si>
  <si>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</si>
  <si>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</si>
  <si>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</si>
  <si>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</si>
  <si>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</si>
  <si>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</si>
  <si>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</si>
  <si>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</si>
  <si>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</si>
  <si>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</si>
  <si>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</si>
  <si>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</si>
  <si>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</si>
  <si>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</si>
  <si>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</si>
  <si>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</si>
  <si>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</si>
  <si>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</si>
  <si>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</si>
  <si>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</si>
  <si>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</si>
  <si>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</si>
  <si>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</si>
  <si>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</si>
  <si>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</si>
  <si>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</si>
  <si>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</si>
  <si>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</si>
  <si>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</si>
  <si>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</si>
  <si>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</si>
  <si>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</si>
  <si>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</si>
  <si>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</si>
  <si>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</si>
  <si>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</si>
  <si>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</si>
  <si>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</si>
  <si>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</si>
  <si>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</si>
  <si>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</si>
  <si>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</si>
  <si>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</si>
  <si>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</si>
  <si>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</si>
  <si>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</si>
  <si>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</si>
  <si>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</si>
  <si>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</si>
  <si>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</si>
  <si>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</si>
  <si>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</si>
  <si>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</si>
  <si>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</si>
  <si>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</si>
  <si>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</si>
  <si>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</si>
  <si>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</si>
  <si>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</si>
  <si>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</si>
  <si>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</si>
  <si>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</si>
  <si>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</si>
  <si>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</si>
  <si>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</si>
  <si>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</si>
  <si>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</si>
  <si>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</si>
  <si>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</si>
  <si>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</si>
  <si>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</si>
  <si>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</si>
  <si>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</si>
  <si>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</si>
  <si>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</si>
  <si>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</si>
  <si>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</si>
  <si>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</si>
  <si>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</si>
  <si>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</si>
  <si>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</si>
  <si>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</si>
  <si>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</si>
  <si>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</si>
  <si>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</si>
  <si>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</si>
  <si>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</si>
  <si>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</si>
  <si>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</si>
  <si>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</si>
  <si>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</si>
  <si>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</si>
  <si>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</si>
  <si>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</si>
  <si>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</si>
  <si>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</si>
  <si>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</si>
  <si>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</si>
  <si>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</si>
  <si>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</si>
  <si>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</si>
  <si>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</si>
  <si>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</si>
  <si>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</si>
  <si>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</si>
  <si>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</si>
  <si>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</si>
  <si>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</si>
  <si>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</si>
  <si>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</si>
  <si>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</si>
  <si>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</si>
  <si>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</si>
  <si>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</si>
  <si>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</si>
  <si>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</si>
  <si>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</si>
  <si>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</si>
  <si>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</si>
  <si>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</si>
  <si>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</si>
  <si>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</si>
  <si>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</si>
  <si>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</si>
  <si>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</si>
  <si>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</si>
  <si>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</si>
  <si>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</si>
  <si>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</si>
  <si>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</si>
  <si>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</si>
  <si>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</si>
  <si>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</si>
  <si>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</si>
  <si>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</si>
  <si>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</si>
  <si>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</si>
  <si>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</si>
  <si>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</si>
  <si>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</si>
  <si>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</si>
  <si>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</si>
  <si>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</si>
  <si>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</si>
  <si>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</si>
  <si>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</si>
  <si>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</si>
  <si>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</si>
  <si>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</si>
  <si>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</si>
  <si>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</si>
  <si>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</si>
  <si>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</si>
  <si>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</si>
  <si>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</si>
  <si>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</si>
  <si>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</si>
  <si>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</si>
  <si>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</si>
  <si>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</si>
  <si>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</si>
  <si>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</si>
  <si>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</si>
  <si>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</si>
  <si>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</si>
  <si>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</si>
  <si>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</si>
  <si>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</si>
  <si>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</si>
  <si>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</si>
  <si>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</si>
  <si>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</si>
  <si>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</si>
  <si>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</si>
  <si>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</si>
  <si>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</si>
  <si>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</si>
  <si>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</si>
  <si>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</si>
  <si>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</si>
  <si>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</si>
  <si>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</si>
  <si>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</si>
  <si>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</si>
  <si>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</si>
  <si>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</si>
  <si>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</si>
  <si>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</si>
  <si>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</si>
  <si>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</si>
  <si>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</si>
  <si>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</si>
  <si>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</si>
  <si>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</si>
  <si>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</si>
  <si>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</si>
  <si>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</si>
  <si>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</si>
  <si>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</si>
  <si>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</si>
  <si>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</si>
  <si>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</si>
  <si>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</si>
  <si>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</si>
  <si>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</si>
  <si>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</si>
  <si>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</si>
  <si>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</si>
  <si>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</si>
  <si>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</si>
  <si>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</si>
  <si>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</si>
  <si>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</si>
  <si>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</si>
  <si>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</si>
  <si>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</si>
  <si>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</si>
  <si>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</si>
  <si>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</si>
  <si>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</si>
  <si>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</si>
  <si>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</si>
  <si>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</si>
  <si>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</si>
  <si>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</si>
  <si>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</si>
  <si>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</si>
  <si>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</si>
  <si>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</si>
  <si>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</si>
  <si>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</si>
  <si>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</si>
  <si>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</si>
  <si>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</si>
  <si>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</si>
  <si>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</si>
  <si>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</si>
  <si>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</si>
  <si>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</si>
  <si>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</si>
  <si>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</si>
  <si>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</si>
  <si>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</si>
  <si>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</si>
  <si>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</si>
  <si>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</si>
  <si>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</si>
  <si>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</si>
  <si>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</si>
  <si>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</si>
  <si>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</si>
  <si>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</si>
  <si>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</si>
  <si>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</si>
  <si>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</si>
  <si>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</si>
  <si>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</si>
  <si>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</si>
  <si>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</si>
  <si>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</si>
  <si>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</si>
  <si>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</si>
  <si>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</si>
  <si>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</si>
  <si>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</si>
  <si>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</si>
  <si>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</si>
  <si>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</si>
  <si>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</si>
  <si>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</si>
  <si>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</si>
  <si>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</si>
  <si>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</si>
  <si>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</si>
  <si>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</si>
  <si>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</si>
  <si>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</si>
  <si>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</si>
  <si>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</si>
  <si>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</si>
  <si>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</si>
  <si>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</si>
  <si>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</si>
  <si>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</si>
  <si>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</si>
  <si>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</si>
  <si>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</si>
  <si>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</si>
  <si>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</si>
  <si>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</si>
  <si>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</si>
  <si>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</si>
  <si>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</si>
  <si>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</si>
  <si>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</si>
  <si>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</si>
  <si>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</si>
  <si>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</si>
  <si>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</si>
  <si>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</si>
  <si>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</si>
  <si>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</si>
  <si>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</si>
  <si>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</si>
  <si>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</si>
  <si>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</si>
  <si>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</si>
  <si>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</si>
  <si>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</si>
  <si>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</si>
  <si>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</si>
  <si>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</si>
  <si>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</si>
  <si>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</si>
  <si>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</si>
  <si>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</si>
  <si>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</si>
  <si>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</si>
  <si>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</si>
  <si>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</si>
  <si>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</si>
  <si>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</si>
  <si>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</si>
  <si>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</si>
  <si>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</si>
  <si>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</si>
  <si>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</si>
  <si>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</si>
  <si>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</si>
  <si>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</si>
  <si>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</si>
  <si>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</si>
  <si>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</si>
  <si>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</si>
  <si>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</si>
  <si>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</si>
  <si>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</si>
  <si>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</si>
  <si>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</si>
  <si>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</si>
  <si>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</si>
  <si>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</si>
  <si>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</si>
  <si>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</si>
  <si>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</si>
  <si>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</si>
  <si>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</si>
  <si>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</si>
  <si>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</si>
  <si>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</si>
  <si>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</si>
  <si>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</si>
  <si>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</si>
  <si>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</si>
  <si>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</si>
  <si>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</si>
  <si>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</si>
  <si>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</si>
  <si>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</si>
  <si>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</si>
  <si>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</si>
  <si>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</si>
  <si>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</si>
  <si>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</si>
  <si>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</si>
  <si>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</si>
  <si>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</si>
  <si>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</si>
  <si>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</si>
  <si>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</si>
  <si>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</si>
  <si>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</si>
  <si>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</si>
  <si>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</si>
  <si>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</si>
  <si>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</si>
  <si>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</si>
  <si>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</si>
  <si>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</si>
  <si>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</si>
  <si>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</si>
  <si>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</si>
  <si>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</si>
  <si>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</si>
  <si>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</si>
  <si>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</si>
  <si>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</si>
  <si>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</si>
  <si>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</si>
  <si>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</si>
  <si>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</si>
  <si>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</si>
  <si>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</si>
  <si>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</si>
  <si>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</si>
  <si>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</si>
  <si>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</si>
  <si>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</si>
  <si>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</si>
  <si>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</si>
  <si>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</si>
  <si>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</si>
  <si>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</si>
  <si>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</si>
  <si>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</si>
  <si>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</si>
  <si>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</si>
  <si>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</si>
  <si>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</si>
  <si>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</si>
  <si>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</si>
  <si>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</si>
  <si>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</si>
  <si>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</si>
  <si>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</si>
  <si>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</si>
  <si>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</si>
  <si>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</si>
  <si>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</si>
  <si>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</si>
  <si>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</si>
  <si>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</si>
  <si>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</si>
  <si>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</si>
  <si>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</si>
  <si>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</si>
  <si>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</si>
  <si>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</si>
  <si>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</si>
  <si>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</si>
  <si>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</si>
  <si>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</si>
  <si>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</si>
  <si>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</si>
  <si>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</si>
  <si>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</si>
  <si>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</si>
  <si>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</si>
  <si>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</si>
  <si>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</si>
  <si>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</si>
  <si>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</si>
  <si>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</si>
  <si>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</si>
  <si>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</si>
  <si>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</si>
  <si>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</si>
  <si>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</si>
  <si>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</si>
  <si>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</si>
  <si>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</si>
  <si>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</si>
  <si>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</si>
  <si>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</si>
  <si>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</si>
  <si>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</si>
  <si>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</si>
  <si>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</si>
  <si>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</si>
  <si>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</si>
  <si>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</si>
  <si>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</si>
  <si>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</si>
  <si>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</si>
  <si>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</si>
  <si>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</si>
  <si>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</si>
  <si>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</si>
  <si>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</si>
  <si>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</si>
  <si>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</si>
  <si>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</si>
  <si>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</si>
  <si>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</si>
  <si>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</si>
  <si>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</si>
  <si>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</si>
  <si>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</si>
  <si>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</si>
  <si>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</si>
  <si>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</si>
  <si>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</si>
  <si>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</si>
  <si>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</si>
  <si>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</si>
  <si>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</si>
  <si>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</si>
  <si>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</si>
  <si>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</si>
  <si>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</si>
  <si>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</si>
  <si>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</si>
  <si>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</si>
  <si>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</si>
  <si>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</si>
  <si>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</si>
  <si>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</si>
  <si>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</si>
  <si>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</si>
  <si>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</si>
  <si>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</si>
  <si>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</si>
  <si>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</si>
  <si>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</si>
  <si>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</si>
  <si>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</si>
  <si>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</si>
  <si>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</si>
  <si>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</si>
  <si>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</si>
  <si>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</si>
  <si>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</si>
  <si>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</si>
  <si>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</si>
  <si>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</si>
  <si>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</si>
  <si>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</si>
  <si>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</si>
  <si>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</si>
  <si>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</si>
  <si>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</si>
  <si>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</si>
  <si>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</si>
  <si>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</si>
  <si>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</si>
  <si>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</si>
  <si>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</si>
  <si>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</si>
  <si>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</si>
  <si>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</si>
  <si>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</si>
  <si>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</si>
  <si>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</si>
  <si>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</si>
  <si>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</si>
  <si>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</si>
  <si>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</si>
  <si>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</si>
  <si>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</si>
  <si>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</si>
  <si>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</si>
  <si>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</si>
  <si>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</si>
  <si>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</si>
  <si>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</si>
  <si>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</si>
  <si>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</si>
  <si>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</si>
  <si>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</si>
  <si>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</si>
  <si>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</si>
  <si>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</si>
  <si>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</si>
  <si>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</si>
  <si>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</si>
  <si>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</si>
  <si>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</si>
  <si>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</si>
  <si>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</si>
  <si>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</si>
  <si>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</si>
  <si>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</si>
  <si>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</si>
  <si>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</si>
  <si>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</si>
  <si>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</si>
  <si>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</si>
  <si>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</si>
  <si>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</si>
  <si>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</si>
  <si>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</si>
  <si>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</si>
  <si>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</si>
  <si>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</si>
  <si>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</si>
  <si>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</si>
  <si>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</si>
  <si>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</si>
  <si>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</si>
  <si>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</si>
  <si>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</si>
  <si>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</si>
  <si>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</si>
  <si>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</si>
  <si>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</si>
  <si>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</si>
  <si>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</si>
  <si>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</si>
  <si>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</si>
  <si>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</si>
  <si>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</si>
  <si>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</si>
  <si>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</si>
  <si>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</si>
  <si>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</si>
  <si>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</si>
  <si>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</si>
  <si>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</si>
  <si>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</si>
  <si>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</si>
  <si>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</si>
  <si>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</si>
  <si>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</si>
  <si>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</si>
  <si>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</si>
  <si>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</si>
  <si>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</si>
  <si>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</si>
  <si>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</si>
  <si>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</si>
  <si>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</si>
  <si>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</si>
  <si>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</si>
  <si>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</si>
  <si>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</si>
  <si>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</si>
  <si>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</si>
  <si>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</si>
  <si>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</si>
  <si>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</si>
  <si>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</si>
  <si>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</si>
  <si>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</si>
  <si>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</si>
  <si>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</si>
  <si>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</si>
  <si>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</si>
  <si>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</si>
  <si>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</si>
  <si>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</si>
  <si>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</si>
  <si>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</si>
  <si>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</si>
  <si>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</si>
  <si>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</si>
  <si>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</si>
  <si>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</si>
  <si>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</si>
  <si>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</si>
  <si>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</si>
  <si>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</si>
  <si>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</si>
  <si>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</si>
  <si>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</si>
  <si>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</si>
  <si>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</si>
  <si>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</si>
  <si>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</si>
  <si>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</si>
  <si>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</si>
  <si>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</si>
  <si>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</si>
  <si>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</si>
  <si>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</si>
  <si>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</si>
  <si>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</si>
  <si>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</si>
  <si>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</si>
  <si>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</si>
  <si>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</si>
  <si>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</si>
  <si>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</si>
  <si>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</si>
  <si>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</si>
  <si>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</si>
  <si>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</si>
  <si>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</si>
  <si>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</si>
  <si>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</si>
  <si>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</si>
  <si>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</si>
  <si>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</si>
  <si>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</si>
  <si>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</si>
  <si>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</si>
  <si>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</si>
  <si>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</si>
  <si>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</si>
  <si>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</si>
  <si>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</si>
  <si>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</si>
  <si>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</si>
  <si>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</si>
  <si>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</si>
  <si>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</si>
  <si>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</si>
  <si>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</si>
  <si>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</si>
  <si>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</si>
  <si>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</si>
  <si>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</si>
  <si>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</si>
  <si>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</si>
  <si>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</si>
  <si>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</si>
  <si>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</si>
  <si>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</si>
  <si>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</si>
  <si>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</si>
  <si>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</si>
  <si>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</si>
  <si>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</si>
  <si>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</si>
  <si>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</si>
  <si>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</si>
  <si>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</si>
  <si>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</si>
  <si>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</si>
  <si>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</si>
  <si>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</si>
  <si>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</si>
  <si>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</si>
  <si>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</si>
  <si>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</si>
  <si>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</si>
  <si>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</si>
  <si>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</si>
  <si>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</si>
  <si>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</si>
  <si>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</si>
  <si>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</si>
  <si>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</si>
  <si>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</si>
  <si>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</si>
  <si>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</si>
  <si>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</si>
  <si>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</si>
  <si>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</si>
  <si>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</si>
  <si>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</si>
  <si>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</si>
  <si>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</si>
  <si>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</si>
  <si>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</si>
  <si>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</si>
  <si>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</si>
  <si>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</si>
  <si>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</si>
  <si>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</si>
  <si>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</si>
  <si>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</si>
  <si>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</si>
  <si>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</si>
  <si>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</si>
  <si>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</si>
  <si>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</si>
  <si>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</si>
  <si>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</si>
  <si>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</si>
  <si>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</si>
  <si>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</si>
  <si>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</si>
  <si>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</si>
  <si>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</si>
  <si>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</si>
  <si>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</si>
  <si>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</si>
  <si>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</si>
  <si>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</si>
  <si>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</si>
  <si>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</si>
  <si>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</si>
  <si>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</si>
  <si>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</si>
  <si>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</si>
  <si>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</si>
  <si>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</si>
  <si>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</si>
  <si>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</si>
  <si>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</si>
  <si>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</si>
  <si>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</si>
  <si>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</si>
  <si>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</si>
  <si>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</si>
  <si>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</si>
  <si>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</si>
  <si>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</si>
  <si>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</si>
  <si>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</si>
  <si>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</si>
  <si>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</si>
  <si>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</si>
  <si>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</si>
  <si>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</si>
  <si>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</si>
  <si>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</si>
  <si>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</si>
  <si>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</si>
  <si>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</si>
  <si>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</si>
  <si>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</si>
  <si>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</si>
  <si>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</si>
  <si>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</si>
  <si>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</si>
  <si>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</si>
  <si>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</si>
  <si>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</si>
  <si>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</si>
  <si>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</si>
  <si>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</si>
  <si>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</si>
  <si>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</si>
  <si>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</si>
  <si>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</si>
  <si>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</si>
  <si>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</si>
  <si>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</si>
  <si>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</si>
  <si>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</si>
  <si>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</si>
  <si>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</si>
  <si>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</si>
  <si>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</si>
  <si>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</si>
  <si>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</si>
  <si>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</si>
  <si>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</si>
  <si>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</si>
  <si>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</si>
  <si>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</si>
  <si>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</si>
  <si>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</si>
  <si>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</si>
  <si>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</si>
  <si>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</si>
  <si>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</si>
  <si>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</si>
  <si>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</si>
  <si>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</si>
  <si>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</si>
  <si>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</si>
  <si>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</si>
  <si>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</si>
  <si>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</si>
  <si>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</si>
  <si>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</si>
  <si>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</si>
  <si>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</si>
  <si>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</si>
  <si>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</si>
  <si>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</si>
  <si>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</si>
  <si>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</si>
  <si>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</si>
  <si>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</si>
  <si>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</si>
  <si>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</si>
  <si>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</si>
  <si>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</si>
  <si>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</si>
  <si>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</si>
  <si>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</si>
  <si>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</si>
  <si>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</si>
  <si>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</si>
  <si>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</si>
  <si>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</si>
  <si>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</si>
  <si>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</si>
  <si>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</si>
  <si>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</si>
  <si>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</si>
  <si>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</si>
  <si>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</si>
  <si>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</si>
  <si>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</si>
  <si>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</si>
  <si>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</si>
  <si>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</si>
  <si>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</si>
  <si>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</si>
  <si>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</si>
  <si>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</si>
  <si>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</si>
  <si>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</si>
  <si>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</si>
  <si>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</si>
  <si>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</si>
  <si>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</si>
  <si>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</si>
  <si>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</si>
  <si>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</si>
  <si>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</si>
  <si>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</si>
  <si>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</si>
  <si>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</si>
  <si>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</si>
  <si>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</si>
  <si>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</si>
  <si>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</si>
  <si>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</si>
  <si>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</si>
  <si>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</si>
  <si>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</si>
  <si>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</si>
  <si>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</si>
  <si>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</si>
  <si>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</si>
  <si>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</si>
  <si>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</si>
  <si>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</si>
  <si>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</si>
  <si>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</si>
  <si>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</si>
  <si>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</si>
  <si>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</si>
  <si>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</si>
  <si>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</si>
  <si>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</si>
  <si>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</si>
  <si>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</si>
  <si>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</si>
  <si>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</si>
  <si>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</si>
  <si>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</si>
  <si>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</si>
  <si>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</si>
  <si>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</si>
  <si>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</si>
  <si>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</si>
  <si>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</si>
  <si>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</si>
  <si>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</si>
  <si>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</si>
  <si>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</si>
  <si>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</si>
  <si>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</si>
  <si>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</si>
  <si>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</si>
  <si>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</si>
  <si>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</si>
  <si>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</si>
  <si>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</si>
  <si>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</si>
  <si>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</si>
  <si>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</si>
  <si>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</si>
  <si>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</si>
  <si>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</si>
  <si>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</si>
  <si>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</si>
  <si>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</si>
  <si>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</si>
  <si>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</si>
  <si>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</si>
  <si>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</si>
  <si>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</si>
  <si>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</si>
  <si>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</si>
  <si>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</si>
  <si>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</si>
  <si>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</si>
  <si>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</si>
  <si>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</si>
  <si>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</si>
  <si>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</si>
  <si>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</si>
  <si>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</si>
  <si>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</si>
  <si>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</si>
  <si>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</si>
  <si>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</si>
  <si>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</si>
  <si>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</si>
  <si>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</si>
  <si>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</si>
  <si>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</si>
  <si>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</si>
  <si>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</si>
  <si>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</si>
  <si>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</si>
  <si>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</si>
  <si>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</si>
  <si>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</si>
  <si>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</si>
  <si>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</si>
  <si>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</si>
  <si>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</si>
  <si>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</si>
  <si>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</si>
  <si>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</si>
  <si>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</si>
  <si>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</si>
  <si>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</si>
  <si>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</si>
  <si>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</si>
  <si>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</si>
  <si>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</si>
  <si>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</si>
  <si>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</si>
  <si>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</si>
  <si>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</si>
  <si>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</si>
  <si>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</si>
  <si>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</si>
  <si>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</si>
  <si>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</si>
  <si>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</si>
  <si>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</si>
  <si>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</si>
  <si>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</si>
  <si>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</si>
  <si>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</si>
  <si>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</si>
  <si>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</si>
  <si>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</si>
  <si>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</si>
  <si>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</si>
  <si>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</si>
  <si>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</si>
  <si>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</si>
  <si>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</si>
  <si>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</si>
  <si>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</si>
  <si>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</si>
  <si>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</si>
  <si>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</si>
  <si>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</si>
  <si>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</si>
  <si>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</si>
  <si>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</si>
  <si>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</si>
  <si>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</si>
  <si>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</si>
  <si>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</si>
  <si>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</si>
  <si>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</si>
  <si>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</si>
  <si>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</si>
  <si>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</si>
  <si>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</si>
  <si>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</si>
  <si>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</si>
  <si>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</si>
  <si>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</si>
  <si>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</si>
  <si>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</si>
  <si>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</si>
  <si>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</si>
  <si>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</si>
  <si>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</si>
  <si>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</si>
  <si>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</si>
  <si>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</si>
  <si>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</si>
  <si>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</si>
  <si>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</si>
  <si>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</si>
  <si>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</si>
  <si>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</si>
  <si>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</si>
  <si>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</si>
  <si>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</si>
  <si>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</si>
  <si>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</si>
  <si>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</si>
  <si>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</si>
  <si>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</si>
  <si>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</si>
  <si>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</si>
  <si>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</si>
  <si>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</si>
  <si>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</si>
  <si>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</si>
  <si>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</si>
  <si>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</si>
  <si>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</si>
  <si>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</si>
  <si>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</si>
  <si>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</si>
  <si>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</si>
  <si>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</si>
  <si>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</si>
  <si>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</si>
  <si>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</si>
  <si>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</si>
  <si>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</si>
  <si>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</si>
  <si>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</si>
  <si>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</si>
  <si>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</si>
  <si>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</si>
  <si>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</si>
  <si>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</si>
  <si>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</si>
  <si>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</si>
  <si>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</si>
  <si>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</si>
  <si>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</si>
  <si>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</si>
  <si>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</si>
  <si>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</si>
  <si>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</si>
  <si>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</si>
  <si>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</si>
  <si>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</si>
  <si>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</si>
  <si>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</si>
  <si>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</si>
  <si>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</si>
  <si>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</si>
  <si>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</si>
  <si>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</si>
  <si>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</si>
  <si>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</si>
  <si>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</si>
  <si>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</si>
  <si>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</si>
  <si>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</si>
  <si>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</si>
  <si>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</si>
  <si>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</si>
  <si>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</si>
  <si>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</si>
  <si>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</si>
  <si>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</si>
  <si>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</si>
  <si>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</si>
  <si>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</si>
  <si>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</si>
  <si>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</si>
  <si>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</si>
  <si>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</si>
  <si>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</si>
  <si>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</si>
  <si>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</si>
  <si>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</si>
  <si>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</si>
  <si>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</si>
  <si>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</si>
  <si>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</si>
  <si>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</si>
  <si>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</si>
  <si>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</si>
  <si>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</si>
  <si>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</si>
  <si>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</si>
  <si>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</si>
  <si>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</si>
  <si>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</si>
  <si>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</si>
  <si>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</si>
  <si>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</si>
  <si>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</si>
  <si>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</si>
  <si>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</si>
  <si>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</si>
  <si>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</si>
  <si>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</si>
  <si>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</si>
  <si>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</si>
  <si>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</si>
  <si>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</si>
  <si>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</si>
  <si>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</si>
  <si>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</si>
  <si>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</si>
  <si>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</si>
  <si>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</si>
  <si>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</si>
  <si>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</si>
  <si>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</si>
  <si>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</si>
  <si>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</si>
  <si>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</si>
  <si>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</si>
  <si>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</si>
  <si>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</si>
  <si>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</si>
  <si>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</si>
  <si>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</si>
  <si>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</si>
  <si>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</si>
  <si>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</si>
  <si>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</si>
  <si>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</si>
  <si>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</si>
  <si>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</si>
  <si>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</si>
  <si>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</si>
  <si>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</si>
  <si>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</si>
  <si>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</si>
  <si>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</si>
  <si>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</si>
  <si>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</si>
  <si>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</si>
  <si>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</si>
  <si>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</si>
  <si>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</si>
  <si>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</si>
  <si>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</si>
  <si>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</si>
  <si>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</si>
  <si>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</si>
  <si>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</si>
  <si>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</si>
  <si>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</si>
  <si>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</si>
  <si>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</si>
  <si>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</si>
  <si>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</si>
  <si>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</si>
  <si>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</si>
  <si>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</si>
  <si>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</si>
  <si>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</si>
  <si>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</si>
  <si>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</si>
  <si>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</si>
  <si>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</si>
  <si>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</si>
  <si>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</si>
  <si>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</si>
  <si>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</si>
  <si>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</si>
  <si>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</si>
  <si>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</si>
  <si>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</si>
  <si>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</si>
  <si>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</si>
  <si>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</si>
  <si>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</si>
  <si>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</si>
  <si>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</si>
  <si>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</si>
  <si>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</si>
  <si>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</si>
  <si>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</si>
  <si>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</si>
  <si>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</si>
  <si>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</si>
  <si>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</si>
  <si>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</si>
  <si>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</si>
  <si>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</si>
  <si>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</si>
  <si>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</si>
  <si>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</si>
  <si>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</si>
  <si>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</si>
  <si>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</si>
  <si>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</si>
  <si>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</si>
  <si>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</si>
  <si>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</si>
  <si>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</si>
  <si>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</si>
  <si>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</si>
  <si>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</si>
  <si>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</si>
  <si>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</si>
  <si>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</si>
  <si>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</si>
  <si>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</si>
  <si>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</si>
  <si>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</si>
  <si>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</si>
  <si>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</si>
  <si>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</si>
  <si>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</si>
  <si>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</si>
  <si>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</si>
  <si>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</si>
  <si>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</si>
  <si>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</si>
  <si>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</si>
  <si>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</si>
  <si>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</si>
  <si>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</si>
  <si>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</si>
  <si>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</si>
  <si>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</si>
  <si>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</si>
  <si>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</si>
  <si>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</si>
  <si>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</si>
  <si>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</si>
  <si>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</si>
  <si>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</si>
  <si>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</si>
  <si>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</si>
  <si>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</si>
  <si>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</si>
  <si>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</si>
  <si>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</si>
  <si>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</si>
  <si>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</si>
  <si>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</si>
  <si>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</si>
  <si>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</si>
  <si>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</si>
  <si>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</si>
  <si>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</si>
  <si>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</si>
  <si>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</si>
  <si>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</si>
  <si>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</si>
  <si>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</si>
  <si>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</si>
  <si>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</si>
  <si>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</si>
  <si>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</si>
  <si>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</si>
  <si>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</si>
  <si>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</si>
  <si>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</si>
  <si>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</si>
  <si>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</si>
  <si>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</si>
  <si>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</si>
  <si>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</si>
  <si>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</si>
  <si>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</si>
  <si>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</si>
  <si>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</si>
  <si>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</si>
  <si>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</si>
  <si>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</si>
  <si>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</si>
  <si>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</si>
  <si>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</si>
  <si>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</si>
  <si>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</si>
  <si>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</si>
  <si>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</si>
  <si>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</si>
  <si>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</si>
  <si>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</si>
  <si>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</si>
  <si>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</si>
  <si>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</si>
  <si>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</si>
  <si>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</si>
  <si>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</si>
  <si>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</si>
  <si>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</si>
  <si>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</si>
  <si>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</si>
  <si>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</si>
  <si>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</si>
  <si>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</si>
  <si>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</si>
  <si>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</si>
  <si>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</si>
  <si>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</si>
  <si>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</si>
  <si>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</si>
  <si>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</si>
  <si>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</si>
  <si>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</si>
  <si>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</si>
  <si>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</si>
  <si>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</si>
  <si>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</si>
  <si>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</si>
  <si>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</si>
  <si>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</si>
  <si>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</si>
  <si>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</si>
  <si>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</si>
  <si>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</si>
  <si>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</si>
  <si>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</si>
  <si>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</si>
  <si>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</si>
  <si>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</si>
  <si>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</si>
  <si>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</si>
  <si>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</si>
  <si>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</si>
  <si>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</si>
  <si>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</si>
  <si>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</si>
  <si>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</si>
  <si>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</si>
  <si>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</si>
  <si>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</si>
  <si>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</si>
  <si>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</si>
  <si>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</si>
  <si>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</si>
  <si>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</si>
  <si>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</si>
  <si>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</si>
  <si>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</si>
  <si>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</si>
  <si>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</si>
  <si>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</si>
  <si>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</si>
  <si>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</si>
  <si>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</si>
  <si>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</si>
  <si>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</si>
  <si>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</si>
  <si>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</si>
  <si>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</si>
  <si>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</si>
  <si>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</si>
  <si>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</si>
  <si>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</si>
  <si>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</si>
  <si>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</si>
  <si>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</si>
  <si>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</si>
  <si>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</si>
  <si>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</si>
  <si>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</si>
  <si>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</si>
  <si>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</si>
  <si>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</si>
  <si>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</si>
  <si>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</si>
  <si>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</si>
  <si>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</si>
  <si>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</si>
  <si>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</si>
  <si>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</si>
  <si>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</si>
  <si>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</si>
  <si>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</si>
  <si>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</si>
  <si>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</si>
  <si>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</si>
  <si>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</si>
  <si>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</si>
  <si>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</si>
  <si>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</si>
  <si>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</si>
  <si>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</si>
  <si>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</si>
  <si>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</si>
  <si>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</si>
  <si>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</si>
  <si>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</si>
  <si>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</si>
  <si>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</si>
  <si>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</si>
  <si>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</si>
  <si>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</si>
  <si>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</si>
  <si>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</si>
  <si>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</si>
  <si>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</si>
  <si>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</si>
  <si>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</si>
  <si>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</si>
  <si>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</si>
  <si>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</si>
  <si>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</si>
  <si>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</si>
  <si>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</si>
  <si>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</si>
  <si>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</si>
  <si>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</si>
  <si>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</si>
  <si>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</si>
  <si>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</si>
  <si>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</si>
  <si>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</si>
  <si>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</si>
  <si>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</si>
  <si>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</si>
  <si>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</si>
  <si>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</si>
  <si>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</si>
  <si>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</si>
  <si>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</si>
  <si>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</si>
  <si>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</si>
  <si>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</si>
  <si>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</si>
  <si>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</si>
  <si>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</si>
  <si>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</si>
  <si>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</si>
  <si>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</si>
  <si>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</si>
  <si>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</si>
  <si>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</si>
  <si>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</si>
  <si>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</si>
  <si>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</si>
  <si>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</si>
  <si>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</si>
  <si>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</si>
  <si>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</si>
  <si>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</si>
  <si>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</si>
  <si>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</si>
  <si>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</si>
  <si>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</si>
  <si>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</si>
  <si>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</si>
  <si>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</si>
  <si>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</si>
  <si>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</si>
  <si>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</si>
  <si>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</si>
  <si>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</si>
  <si>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</si>
  <si>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</si>
  <si>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</si>
  <si>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</si>
  <si>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</si>
  <si>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</si>
  <si>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</si>
  <si>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</si>
  <si>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</si>
  <si>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</si>
  <si>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</si>
  <si>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</si>
  <si>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</si>
  <si>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</si>
  <si>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</si>
  <si>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</si>
  <si>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</si>
  <si>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</si>
  <si>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</si>
  <si>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</si>
  <si>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</si>
  <si>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</si>
  <si>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</si>
  <si>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</si>
  <si>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</si>
  <si>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</si>
  <si>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</si>
  <si>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</si>
  <si>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</si>
  <si>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</si>
  <si>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</si>
  <si>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</si>
  <si>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</si>
  <si>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</si>
  <si>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</si>
  <si>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</si>
  <si>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</si>
  <si>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</si>
  <si>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</si>
  <si>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</si>
  <si>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</si>
  <si>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</si>
  <si>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</si>
  <si>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</si>
  <si>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</si>
  <si>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</si>
  <si>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</si>
  <si>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</si>
  <si>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</si>
  <si>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</si>
  <si>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</si>
  <si>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</si>
  <si>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</si>
  <si>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</si>
  <si>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</si>
  <si>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</si>
  <si>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</si>
  <si>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</si>
  <si>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</si>
  <si>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</si>
  <si>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</si>
  <si>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</si>
  <si>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</si>
  <si>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</si>
  <si>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</si>
  <si>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</si>
  <si>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</si>
  <si>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</si>
  <si>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</si>
  <si>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</si>
  <si>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</si>
  <si>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</si>
  <si>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</si>
  <si>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</si>
  <si>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</si>
  <si>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</si>
  <si>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</si>
  <si>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</si>
  <si>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</si>
  <si>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</si>
  <si>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</si>
  <si>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</si>
  <si>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</si>
  <si>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</si>
  <si>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</si>
  <si>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</si>
  <si>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</si>
  <si>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</si>
  <si>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</si>
  <si>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</si>
  <si>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</si>
  <si>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</si>
  <si>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</si>
  <si>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</si>
  <si>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</si>
  <si>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</si>
  <si>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</si>
  <si>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</si>
  <si>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</si>
  <si>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</si>
  <si>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</si>
  <si>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</si>
  <si>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</si>
  <si>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</si>
  <si>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</si>
  <si>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</si>
  <si>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</si>
  <si>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</si>
  <si>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</si>
  <si>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</si>
  <si>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</si>
  <si>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</si>
  <si>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</si>
  <si>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</si>
  <si>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</si>
  <si>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</si>
  <si>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</si>
  <si>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</si>
  <si>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</si>
  <si>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</si>
  <si>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</si>
  <si>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</si>
  <si>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</si>
  <si>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</si>
  <si>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</si>
  <si>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</si>
  <si>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</si>
  <si>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</si>
  <si>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</si>
  <si>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</si>
  <si>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</si>
  <si>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</si>
  <si>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</si>
  <si>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</si>
  <si>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</si>
  <si>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</si>
  <si>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</si>
  <si>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</si>
  <si>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</si>
  <si>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</si>
  <si>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</si>
  <si>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</si>
  <si>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</si>
  <si>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</si>
  <si>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</si>
  <si>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</si>
  <si>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</si>
  <si>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</si>
  <si>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</si>
  <si>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</si>
  <si>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</si>
  <si>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</si>
  <si>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</si>
  <si>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</si>
  <si>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</si>
  <si>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</si>
  <si>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</si>
  <si>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</si>
  <si>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</si>
  <si>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</si>
  <si>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</si>
  <si>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</si>
  <si>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</si>
  <si>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</si>
  <si>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</si>
  <si>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</si>
  <si>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</si>
  <si>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</si>
  <si>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</si>
  <si>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</si>
  <si>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</si>
  <si>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</si>
  <si>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</si>
  <si>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</si>
  <si>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</si>
  <si>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</si>
  <si>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</si>
  <si>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</si>
  <si>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</si>
  <si>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</si>
  <si>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</si>
  <si>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</si>
  <si>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</si>
  <si>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</si>
  <si>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</si>
  <si>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</si>
  <si>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</si>
  <si>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</si>
  <si>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</si>
  <si>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</si>
  <si>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</si>
  <si>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</si>
  <si>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</si>
  <si>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</si>
  <si>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</si>
  <si>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</si>
  <si>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</si>
  <si>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</si>
  <si>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</si>
  <si>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</si>
  <si>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</si>
  <si>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</si>
  <si>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</si>
  <si>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</si>
  <si>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</si>
  <si>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</si>
  <si>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</si>
  <si>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</si>
  <si>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</si>
  <si>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</si>
  <si>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</si>
  <si>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</si>
  <si>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</si>
  <si>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</si>
  <si>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</si>
  <si>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</si>
  <si>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</si>
  <si>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</si>
  <si>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</si>
  <si>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</si>
  <si>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</si>
  <si>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</si>
  <si>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</si>
  <si>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</si>
  <si>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</si>
  <si>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</si>
  <si>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</si>
  <si>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</si>
  <si>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</si>
  <si>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</si>
  <si>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</si>
  <si>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</si>
  <si>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</si>
  <si>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</si>
  <si>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</si>
  <si>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</si>
  <si>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</si>
  <si>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</si>
  <si>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</si>
  <si>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</si>
  <si>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</si>
  <si>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</si>
  <si>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</si>
  <si>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</si>
  <si>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</si>
  <si>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</si>
  <si>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</si>
  <si>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</si>
  <si>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</si>
  <si>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</si>
  <si>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</si>
  <si>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</si>
  <si>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</si>
  <si>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</si>
  <si>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</si>
  <si>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</si>
  <si>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</si>
  <si>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</si>
  <si>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</si>
  <si>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</si>
  <si>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</si>
  <si>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</si>
  <si>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</si>
  <si>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</si>
  <si>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</si>
  <si>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</si>
  <si>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</si>
  <si>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</si>
  <si>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</si>
  <si>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</si>
  <si>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</si>
  <si>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</si>
  <si>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</si>
  <si>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</si>
  <si>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</si>
  <si>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</si>
  <si>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</si>
  <si>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</si>
  <si>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</si>
  <si>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</si>
  <si>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</si>
  <si>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</si>
  <si>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</si>
  <si>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</si>
  <si>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</si>
  <si>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</si>
  <si>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</si>
  <si>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</si>
  <si>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</si>
  <si>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</si>
  <si>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</si>
  <si>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</si>
  <si>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</si>
  <si>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</si>
  <si>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</si>
  <si>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</si>
  <si>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</si>
  <si>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</si>
  <si>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</si>
  <si>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</si>
  <si>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</si>
  <si>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</si>
  <si>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</si>
  <si>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</si>
  <si>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</si>
  <si>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</si>
  <si>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</si>
  <si>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</si>
  <si>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</si>
  <si>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</si>
  <si>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</si>
  <si>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</si>
  <si>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</si>
  <si>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</si>
  <si>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</si>
  <si>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</si>
  <si>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</si>
  <si>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</si>
  <si>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</si>
  <si>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</si>
  <si>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</si>
  <si>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</si>
  <si>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</si>
  <si>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</si>
  <si>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</si>
  <si>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</si>
  <si>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</si>
  <si>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</si>
  <si>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</si>
  <si>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</si>
  <si>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</si>
  <si>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</si>
  <si>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</si>
  <si>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</si>
  <si>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</si>
  <si>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</si>
  <si>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</si>
  <si>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</si>
  <si>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</si>
  <si>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</si>
  <si>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</si>
  <si>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</si>
  <si>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</si>
  <si>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</si>
  <si>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</si>
  <si>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</si>
  <si>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</si>
  <si>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</si>
  <si>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</si>
  <si>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</si>
  <si>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</si>
  <si>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</si>
  <si>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</si>
  <si>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</si>
  <si>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</si>
  <si>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</si>
  <si>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</si>
  <si>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</si>
  <si>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</si>
  <si>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</si>
  <si>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</si>
  <si>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</si>
  <si>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</si>
  <si>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</si>
  <si>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</si>
  <si>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</si>
  <si>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</si>
  <si>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</si>
  <si>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</si>
  <si>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</si>
  <si>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</si>
  <si>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</si>
  <si>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</si>
  <si>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</si>
  <si>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</si>
  <si>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</si>
  <si>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</si>
  <si>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</si>
  <si>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</si>
  <si>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</si>
  <si>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</si>
  <si>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</si>
  <si>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</si>
  <si>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</si>
  <si>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</si>
  <si>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</si>
  <si>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</si>
  <si>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</si>
  <si>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</si>
  <si>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</si>
  <si>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</si>
  <si>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</si>
  <si>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</si>
  <si>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</si>
  <si>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</si>
  <si>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</si>
  <si>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</si>
  <si>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</si>
  <si>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</si>
  <si>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</si>
  <si>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</si>
  <si>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</si>
  <si>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</si>
  <si>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</si>
  <si>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</si>
  <si>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</si>
  <si>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</si>
  <si>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</si>
  <si>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</si>
  <si>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</si>
  <si>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</si>
  <si>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</si>
  <si>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</si>
  <si>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</si>
  <si>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</si>
  <si>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</si>
  <si>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</si>
  <si>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</si>
  <si>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</si>
  <si>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</si>
  <si>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</si>
  <si>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</si>
  <si>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</si>
  <si>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</si>
  <si>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</si>
  <si>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</si>
  <si>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</si>
  <si>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</si>
  <si>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</si>
  <si>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</si>
  <si>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</si>
  <si>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</si>
  <si>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</si>
  <si>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</si>
  <si>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</si>
  <si>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</si>
  <si>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</si>
  <si>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</si>
  <si>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</si>
  <si>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</si>
  <si>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</si>
  <si>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</si>
  <si>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</si>
  <si>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</si>
  <si>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</si>
  <si>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</si>
  <si>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</si>
  <si>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</si>
  <si>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</si>
  <si>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</si>
  <si>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</si>
  <si>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</si>
  <si>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</si>
  <si>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</si>
  <si>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</si>
  <si>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</si>
  <si>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</si>
  <si>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</si>
  <si>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</si>
  <si>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</si>
  <si>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</si>
  <si>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</si>
  <si>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</si>
  <si>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</si>
  <si>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</si>
  <si>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</si>
  <si>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</si>
  <si>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</si>
  <si>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</si>
  <si>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</si>
  <si>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</si>
  <si>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</si>
  <si>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</si>
  <si>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</si>
  <si>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</si>
  <si>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</si>
  <si>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</si>
  <si>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</si>
  <si>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</si>
  <si>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</si>
  <si>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</si>
  <si>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</si>
  <si>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</si>
  <si>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</si>
  <si>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</si>
  <si>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</si>
  <si>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</si>
  <si>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</si>
  <si>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</si>
  <si>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</si>
  <si>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</si>
  <si>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</si>
  <si>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</si>
  <si>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</si>
  <si>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</si>
  <si>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</si>
  <si>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</si>
  <si>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</si>
  <si>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</si>
  <si>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</si>
  <si>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</si>
  <si>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</si>
  <si>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</si>
  <si>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</si>
  <si>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</si>
  <si>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</si>
  <si>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</si>
  <si>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</si>
  <si>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</si>
  <si>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</si>
  <si>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</si>
  <si>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</si>
  <si>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</si>
  <si>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</si>
  <si>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</si>
  <si>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</si>
  <si>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</si>
  <si>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</si>
  <si>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</si>
  <si>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</si>
  <si>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</si>
  <si>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</si>
  <si>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</si>
  <si>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</si>
  <si>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</si>
  <si>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</si>
  <si>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</si>
  <si>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</si>
  <si>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</si>
  <si>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</si>
  <si>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</si>
  <si>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</si>
  <si>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</si>
  <si>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</si>
  <si>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</si>
  <si>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</si>
  <si>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</si>
  <si>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</si>
  <si>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</si>
  <si>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</si>
  <si>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</si>
  <si>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</si>
  <si>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</si>
  <si>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</si>
  <si>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</si>
  <si>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</si>
  <si>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</si>
  <si>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</si>
  <si>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</si>
  <si>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</si>
  <si>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</si>
  <si>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</si>
  <si>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</si>
  <si>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</si>
  <si>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</si>
  <si>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</si>
  <si>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</si>
  <si>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</si>
  <si>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</si>
  <si>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</si>
  <si>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</si>
  <si>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</si>
  <si>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</si>
  <si>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</si>
  <si>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</si>
  <si>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</si>
  <si>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</si>
  <si>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</si>
  <si>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</si>
  <si>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</si>
  <si>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</si>
  <si>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</si>
  <si>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</si>
  <si>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</si>
  <si>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</si>
  <si>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</si>
  <si>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</si>
  <si>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</si>
  <si>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</si>
  <si>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</si>
  <si>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</si>
  <si>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</si>
  <si>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</si>
  <si>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</si>
  <si>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</si>
  <si>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</si>
  <si>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</si>
  <si>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</si>
  <si>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</si>
  <si>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</si>
  <si>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</si>
  <si>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</si>
  <si>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</si>
  <si>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</si>
  <si>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</si>
  <si>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</si>
  <si>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</si>
  <si>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</si>
  <si>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</si>
  <si>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</si>
  <si>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</si>
  <si>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</si>
  <si>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</si>
  <si>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</si>
  <si>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</si>
  <si>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</si>
  <si>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</si>
  <si>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</si>
  <si>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</si>
  <si>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</si>
  <si>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</si>
  <si>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</si>
  <si>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</si>
  <si>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</si>
  <si>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</si>
  <si>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</si>
  <si>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</si>
  <si>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</si>
  <si>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</si>
  <si>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</si>
  <si>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</si>
  <si>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</si>
  <si>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</si>
  <si>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</si>
  <si>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</si>
  <si>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</si>
  <si>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</si>
  <si>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</si>
  <si>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</si>
  <si>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</si>
  <si>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</si>
  <si>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</si>
  <si>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</si>
  <si>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</si>
  <si>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</si>
  <si>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</si>
  <si>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</si>
  <si>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</si>
  <si>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</si>
  <si>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</si>
  <si>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</si>
  <si>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</si>
  <si>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</si>
  <si>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</si>
  <si>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</si>
  <si>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</si>
  <si>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</si>
  <si>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</si>
  <si>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</si>
  <si>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</si>
  <si>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</si>
  <si>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</si>
  <si>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</si>
  <si>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</si>
  <si>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</si>
  <si>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</si>
  <si>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</si>
  <si>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</si>
  <si>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</si>
  <si>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</si>
  <si>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</si>
  <si>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</si>
  <si>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</si>
  <si>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</si>
  <si>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</si>
  <si>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</si>
  <si>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</si>
  <si>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</si>
  <si>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</si>
  <si>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</si>
  <si>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</si>
  <si>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</si>
  <si>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</si>
  <si>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</si>
  <si>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</si>
  <si>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</si>
  <si>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</si>
  <si>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</si>
  <si>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</si>
  <si>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</si>
  <si>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</si>
  <si>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</si>
  <si>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</si>
  <si>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</si>
  <si>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</si>
  <si>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</si>
  <si>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</si>
  <si>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</si>
  <si>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</si>
  <si>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</si>
  <si>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</si>
  <si>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</si>
  <si>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</si>
  <si>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</si>
  <si>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</si>
  <si>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</si>
  <si>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</si>
  <si>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</si>
  <si>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</si>
  <si>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</si>
  <si>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</si>
  <si>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</si>
  <si>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</si>
  <si>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</si>
  <si>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</si>
  <si>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</si>
  <si>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</si>
  <si>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</si>
  <si>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</si>
  <si>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</si>
  <si>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</si>
  <si>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</si>
  <si>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</si>
  <si>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</si>
  <si>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</si>
  <si>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</si>
  <si>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</si>
  <si>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</si>
  <si>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</si>
  <si>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</si>
  <si>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</si>
  <si>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</si>
  <si>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</si>
  <si>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</si>
  <si>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</si>
  <si>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</si>
  <si>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</si>
  <si>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</si>
  <si>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</si>
  <si>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</si>
  <si>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</si>
  <si>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</si>
  <si>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</si>
  <si>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</si>
  <si>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</si>
  <si>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</si>
  <si>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</si>
  <si>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</si>
  <si>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</si>
  <si>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</si>
  <si>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</si>
  <si>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</si>
  <si>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</si>
  <si>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</si>
  <si>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</si>
  <si>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</si>
  <si>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</si>
  <si>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</si>
  <si>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</si>
  <si>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</si>
  <si>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</si>
  <si>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</si>
  <si>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</si>
  <si>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</si>
  <si>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</si>
  <si>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</si>
  <si>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</si>
  <si>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</si>
  <si>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</si>
  <si>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</si>
  <si>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</si>
  <si>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</si>
  <si>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</si>
  <si>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</si>
  <si>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</si>
  <si>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</si>
  <si>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</si>
  <si>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</si>
  <si>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</si>
  <si>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</si>
  <si>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</si>
  <si>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</si>
  <si>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</si>
  <si>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</si>
  <si>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</si>
  <si>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</si>
  <si>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</si>
  <si>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</si>
  <si>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</si>
  <si>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</si>
  <si>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</si>
  <si>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</si>
  <si>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</si>
  <si>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</si>
  <si>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</si>
  <si>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</si>
  <si>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</si>
  <si>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</si>
  <si>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</si>
  <si>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</si>
  <si>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</si>
  <si>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</si>
  <si>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</si>
  <si>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</si>
  <si>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</si>
  <si>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</si>
  <si>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</si>
  <si>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</si>
  <si>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</si>
  <si>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</si>
  <si>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</si>
  <si>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</si>
  <si>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</si>
  <si>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</si>
  <si>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</si>
  <si>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</si>
  <si>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</si>
  <si>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</si>
  <si>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</si>
  <si>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</si>
  <si>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</si>
  <si>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</si>
  <si>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</si>
  <si>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</si>
  <si>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</si>
  <si>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</si>
  <si>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</si>
  <si>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</si>
  <si>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</si>
  <si>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</si>
  <si>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</si>
  <si>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</si>
  <si>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</si>
  <si>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</si>
  <si>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</si>
  <si>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</si>
  <si>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</si>
  <si>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</si>
  <si>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</si>
  <si>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</si>
  <si>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</si>
  <si>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</si>
  <si>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</si>
  <si>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</si>
  <si>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</si>
  <si>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</si>
  <si>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</si>
  <si>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</si>
  <si>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</si>
  <si>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</si>
  <si>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</si>
  <si>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</si>
  <si>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</si>
  <si>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</si>
  <si>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</si>
  <si>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</si>
  <si>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</si>
  <si>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</si>
  <si>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</si>
  <si>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</si>
  <si>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</si>
  <si>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</si>
  <si>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</si>
  <si>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</si>
  <si>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</si>
  <si>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</si>
  <si>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</si>
  <si>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</si>
  <si>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</si>
  <si>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</si>
  <si>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</si>
  <si>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</si>
  <si>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</si>
  <si>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</si>
  <si>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</si>
  <si>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</si>
  <si>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</si>
  <si>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</si>
  <si>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</si>
  <si>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</si>
  <si>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</si>
  <si>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</si>
  <si>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</si>
  <si>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</si>
  <si>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</si>
  <si>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</si>
  <si>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</si>
  <si>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</si>
  <si>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</si>
  <si>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</si>
  <si>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</si>
  <si>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</si>
  <si>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</si>
  <si>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</si>
  <si>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</si>
  <si>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</si>
  <si>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</si>
  <si>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</si>
  <si>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</si>
  <si>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</si>
  <si>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</si>
  <si>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</si>
  <si>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</si>
  <si>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</si>
  <si>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</si>
  <si>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</si>
  <si>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</si>
  <si>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</si>
  <si>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</si>
  <si>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</si>
  <si>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</si>
  <si>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</si>
  <si>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</si>
  <si>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</si>
  <si>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</si>
  <si>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</si>
  <si>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</si>
  <si>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</si>
  <si>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</si>
  <si>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</si>
  <si>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</si>
  <si>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</si>
  <si>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</si>
  <si>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</si>
  <si>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</si>
  <si>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</si>
  <si>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</si>
  <si>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</si>
  <si>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</si>
  <si>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</si>
  <si>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</si>
  <si>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</si>
  <si>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</si>
  <si>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</si>
  <si>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</si>
  <si>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</si>
  <si>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</si>
  <si>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</si>
  <si>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</si>
  <si>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</si>
  <si>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</si>
  <si>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</si>
  <si>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</si>
  <si>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</si>
  <si>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</si>
  <si>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</si>
  <si>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</si>
  <si>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</si>
  <si>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</si>
  <si>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</si>
  <si>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</si>
  <si>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</si>
  <si>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</si>
  <si>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</si>
  <si>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</si>
  <si>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</si>
  <si>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</si>
  <si>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</si>
  <si>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</si>
  <si>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</si>
  <si>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</si>
  <si>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</si>
  <si>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</si>
  <si>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</si>
  <si>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</si>
  <si>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</si>
  <si>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</si>
  <si>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</si>
  <si>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</si>
  <si>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</si>
  <si>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</si>
  <si>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</si>
  <si>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</si>
  <si>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</si>
  <si>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</si>
  <si>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</si>
  <si>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</si>
  <si>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</si>
  <si>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</si>
  <si>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</si>
  <si>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</si>
  <si>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</si>
  <si>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</si>
  <si>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</si>
  <si>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</si>
  <si>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</si>
  <si>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</si>
  <si>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</si>
  <si>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</si>
  <si>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</si>
  <si>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</si>
  <si>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</si>
  <si>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</si>
  <si>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</si>
  <si>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</si>
  <si>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</si>
  <si>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</si>
  <si>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</si>
  <si>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</si>
  <si>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</si>
  <si>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</si>
  <si>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</si>
  <si>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</si>
  <si>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</si>
  <si>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</si>
  <si>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</si>
  <si>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</si>
  <si>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</si>
  <si>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</si>
  <si>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</si>
  <si>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</si>
  <si>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</si>
  <si>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</si>
  <si>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</si>
  <si>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</si>
  <si>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</si>
  <si>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</si>
  <si>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</si>
  <si>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</si>
  <si>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</si>
  <si>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</si>
  <si>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</si>
  <si>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</si>
  <si>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</si>
  <si>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</si>
  <si>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</si>
  <si>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</si>
  <si>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</si>
  <si>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</si>
  <si>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</si>
  <si>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</si>
  <si>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</si>
  <si>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</si>
  <si>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</si>
  <si>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</si>
  <si>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</si>
  <si>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</si>
  <si>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</si>
  <si>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</si>
  <si>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</si>
  <si>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</si>
  <si>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</si>
  <si>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</si>
  <si>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</si>
  <si>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</si>
  <si>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</si>
  <si>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</si>
  <si>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</si>
  <si>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</si>
  <si>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</si>
  <si>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</si>
  <si>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</si>
  <si>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</si>
  <si>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</si>
  <si>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</si>
  <si>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</si>
  <si>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</si>
  <si>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</si>
  <si>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</si>
  <si>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</si>
  <si>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</si>
  <si>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</si>
  <si>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</si>
  <si>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</si>
  <si>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</si>
  <si>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</si>
  <si>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</si>
  <si>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</si>
  <si>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</si>
  <si>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</si>
  <si>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</si>
  <si>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</si>
  <si>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</si>
  <si>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</si>
  <si>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</si>
  <si>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</si>
  <si>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</si>
  <si>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</si>
  <si>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</si>
  <si>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</si>
  <si>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</si>
  <si>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</si>
  <si>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</si>
  <si>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</si>
  <si>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</si>
  <si>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</si>
  <si>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</si>
  <si>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</si>
  <si>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</si>
  <si>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</si>
  <si>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</si>
  <si>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</si>
  <si>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</si>
  <si>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</si>
  <si>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</si>
  <si>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</si>
  <si>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</si>
  <si>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</si>
  <si>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</si>
  <si>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</si>
  <si>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</si>
  <si>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</si>
  <si>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</si>
  <si>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</si>
  <si>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</si>
  <si>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</si>
  <si>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</si>
  <si>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</si>
  <si>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</si>
  <si>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</si>
  <si>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</si>
  <si>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</si>
  <si>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</si>
  <si>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</si>
  <si>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</si>
  <si>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</si>
  <si>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</si>
  <si>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</si>
  <si>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</si>
  <si>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</si>
  <si>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</si>
  <si>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</si>
  <si>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</si>
  <si>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</si>
  <si>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</si>
  <si>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</si>
  <si>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</si>
  <si>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</si>
  <si>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</si>
  <si>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</si>
  <si>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</si>
  <si>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</si>
  <si>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</si>
  <si>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</si>
  <si>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</si>
  <si>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</si>
  <si>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</si>
  <si>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</si>
  <si>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</si>
  <si>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</si>
  <si>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</si>
  <si>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</si>
  <si>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</si>
  <si>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</si>
  <si>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</si>
  <si>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</si>
  <si>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</si>
  <si>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</si>
  <si>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</si>
  <si>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</si>
  <si>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</si>
  <si>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</si>
  <si>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</si>
  <si>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</si>
  <si>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</si>
  <si>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</si>
  <si>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</si>
  <si>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</si>
  <si>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</si>
  <si>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</si>
  <si>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</si>
  <si>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</si>
  <si>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</si>
  <si>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</si>
  <si>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</si>
  <si>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</si>
  <si>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</si>
  <si>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</si>
  <si>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</si>
  <si>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</si>
  <si>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</si>
  <si>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</si>
  <si>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</si>
  <si>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</si>
  <si>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</si>
  <si>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</si>
  <si>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</si>
  <si>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</si>
  <si>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</si>
  <si>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</si>
  <si>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</si>
  <si>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</si>
  <si>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</si>
  <si>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</si>
  <si>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</si>
  <si>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</si>
  <si>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</si>
  <si>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</si>
  <si>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</si>
  <si>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</si>
  <si>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</si>
  <si>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</si>
  <si>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</si>
  <si>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</si>
  <si>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</si>
  <si>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</si>
  <si>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</si>
  <si>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</si>
  <si>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</si>
  <si>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</si>
  <si>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</si>
  <si>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</si>
  <si>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</si>
  <si>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</si>
  <si>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</si>
  <si>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</si>
  <si>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</si>
  <si>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</si>
  <si>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</si>
  <si>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</si>
  <si>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</si>
  <si>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</si>
  <si>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</si>
  <si>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</si>
  <si>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</si>
  <si>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</si>
  <si>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</si>
  <si>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</si>
  <si>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</si>
  <si>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</si>
  <si>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</si>
  <si>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</si>
  <si>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</si>
  <si>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</si>
  <si>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</si>
  <si>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</si>
  <si>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</si>
  <si>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</si>
  <si>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</si>
  <si>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</si>
  <si>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</si>
  <si>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</si>
  <si>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</si>
  <si>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</si>
  <si>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</si>
  <si>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</si>
  <si>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</si>
  <si>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</si>
  <si>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</si>
  <si>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</si>
  <si>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</si>
  <si>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</si>
  <si>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</si>
  <si>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</si>
  <si>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</si>
  <si>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</si>
  <si>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</si>
  <si>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</si>
  <si>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</si>
  <si>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</si>
  <si>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</si>
  <si>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</si>
  <si>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</si>
  <si>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</si>
  <si>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</si>
  <si>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</si>
  <si>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</si>
  <si>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</si>
  <si>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</si>
  <si>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</si>
  <si>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</si>
  <si>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</si>
  <si>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</si>
  <si>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</si>
  <si>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</si>
  <si>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</si>
  <si>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</si>
  <si>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</si>
  <si>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</si>
  <si>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</si>
  <si>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</si>
  <si>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</si>
  <si>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</si>
  <si>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</si>
  <si>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</si>
  <si>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</si>
  <si>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</si>
  <si>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</si>
  <si>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</si>
  <si>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</si>
  <si>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</si>
  <si>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</si>
  <si>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</si>
  <si>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</si>
  <si>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</si>
  <si>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</si>
  <si>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</si>
  <si>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</si>
  <si>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</si>
  <si>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</si>
  <si>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</si>
  <si>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</si>
  <si>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</si>
  <si>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</si>
  <si>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</si>
  <si>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</si>
  <si>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</si>
  <si>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</si>
  <si>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</si>
  <si>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</si>
  <si>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</si>
  <si>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</si>
  <si>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</si>
  <si>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</si>
  <si>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</si>
  <si>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</si>
  <si>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</si>
  <si>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</si>
  <si>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</si>
  <si>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</si>
  <si>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</si>
  <si>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</si>
  <si>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</si>
  <si>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</si>
  <si>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</si>
  <si>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</si>
  <si>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</si>
  <si>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</si>
  <si>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</si>
  <si>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</si>
  <si>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</si>
  <si>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</si>
  <si>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</si>
  <si>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</si>
  <si>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</si>
  <si>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</si>
  <si>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</si>
  <si>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</si>
  <si>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</si>
  <si>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</si>
  <si>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</si>
  <si>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</si>
  <si>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</si>
  <si>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</si>
  <si>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</si>
  <si>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</si>
  <si>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</si>
  <si>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</si>
  <si>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</si>
  <si>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</si>
  <si>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</si>
  <si>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</si>
  <si>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</si>
  <si>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</si>
  <si>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</si>
  <si>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</si>
  <si>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</si>
  <si>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</si>
  <si>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</si>
  <si>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</si>
  <si>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</si>
  <si>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</si>
  <si>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</si>
  <si>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</si>
  <si>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</si>
  <si>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</si>
  <si>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</si>
  <si>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</si>
  <si>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</si>
  <si>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</si>
  <si>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</si>
  <si>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</si>
  <si>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</si>
  <si>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</si>
  <si>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</si>
  <si>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</si>
  <si>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</si>
  <si>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</si>
  <si>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</si>
  <si>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</si>
  <si>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</si>
  <si>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</si>
  <si>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</si>
  <si>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</si>
  <si>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</si>
  <si>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</si>
  <si>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</si>
  <si>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</si>
  <si>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</si>
  <si>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</si>
  <si>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</si>
  <si>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</si>
  <si>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</si>
  <si>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</si>
  <si>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</si>
  <si>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</si>
  <si>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</si>
  <si>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</si>
  <si>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</si>
  <si>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</si>
  <si>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</si>
  <si>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</si>
  <si>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</si>
  <si>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</si>
  <si>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</si>
  <si>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</si>
  <si>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</si>
  <si>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</si>
  <si>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</si>
  <si>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</si>
  <si>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</si>
  <si>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</si>
  <si>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</si>
  <si>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</si>
  <si>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</si>
  <si>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</si>
  <si>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</si>
  <si>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</si>
  <si>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</si>
  <si>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</si>
  <si>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</si>
  <si>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</si>
  <si>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</si>
  <si>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</si>
  <si>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</si>
  <si>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</si>
  <si>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</si>
  <si>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</si>
  <si>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</si>
  <si>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</si>
  <si>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</si>
  <si>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</si>
  <si>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</si>
  <si>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</si>
  <si>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</si>
  <si>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</si>
  <si>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</si>
  <si>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</si>
  <si>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</si>
  <si>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</si>
  <si>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</si>
  <si>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</si>
  <si>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</si>
  <si>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</si>
  <si>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</si>
  <si>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</si>
  <si>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</si>
  <si>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</si>
  <si>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</si>
  <si>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</si>
  <si>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</si>
  <si>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</si>
  <si>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</si>
  <si>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</si>
  <si>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</si>
  <si>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</si>
  <si>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</si>
  <si>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</si>
  <si>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</si>
  <si>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</si>
  <si>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</si>
  <si>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</si>
  <si>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</si>
  <si>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</si>
  <si>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</si>
  <si>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</si>
  <si>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</si>
  <si>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</si>
  <si>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</si>
  <si>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</si>
  <si>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</si>
  <si>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</si>
  <si>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</si>
  <si>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</si>
  <si>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</si>
  <si>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</si>
  <si>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</si>
  <si>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</si>
  <si>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</si>
  <si>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</si>
  <si>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</si>
  <si>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</si>
  <si>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</si>
  <si>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</si>
  <si>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</si>
  <si>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</si>
  <si>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</si>
  <si>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</si>
  <si>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</si>
  <si>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</si>
  <si>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</si>
  <si>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</si>
  <si>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</si>
  <si>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</si>
  <si>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</si>
  <si>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</si>
  <si>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</si>
  <si>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</si>
  <si>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</si>
  <si>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</si>
  <si>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</si>
  <si>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</si>
  <si>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</si>
  <si>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</si>
  <si>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</si>
  <si>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</si>
  <si>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</si>
  <si>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</si>
  <si>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</si>
  <si>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</si>
  <si>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</si>
  <si>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</si>
  <si>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</si>
  <si>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</si>
  <si>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</si>
  <si>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</si>
  <si>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</si>
  <si>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</si>
  <si>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</si>
  <si>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</si>
  <si>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</si>
  <si>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</si>
  <si>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</si>
  <si>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</si>
  <si>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</si>
  <si>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</si>
  <si>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</si>
  <si>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</si>
  <si>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</si>
  <si>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</si>
  <si>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</si>
  <si>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</si>
  <si>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</si>
  <si>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</si>
  <si>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</si>
  <si>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</si>
  <si>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</si>
  <si>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</si>
  <si>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</si>
  <si>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</si>
  <si>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</si>
  <si>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</si>
  <si>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</si>
  <si>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</si>
  <si>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</si>
  <si>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</si>
  <si>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</si>
  <si>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</si>
  <si>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</si>
  <si>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</si>
  <si>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</si>
  <si>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</si>
  <si>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</si>
  <si>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</si>
  <si>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</si>
  <si>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</si>
  <si>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</si>
  <si>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</si>
  <si>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</si>
  <si>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</si>
  <si>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</si>
  <si>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</si>
  <si>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</si>
  <si>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</si>
  <si>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</si>
  <si>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</si>
  <si>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</si>
  <si>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</si>
  <si>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</si>
  <si>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</si>
  <si>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</si>
  <si>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</si>
  <si>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</si>
  <si>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</si>
  <si>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</si>
  <si>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</si>
  <si>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</si>
  <si>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</si>
  <si>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</si>
  <si>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</si>
  <si>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</si>
  <si>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</si>
  <si>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</si>
  <si>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</si>
  <si>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</si>
  <si>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</si>
  <si>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</si>
  <si>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</si>
  <si>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</si>
  <si>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</si>
  <si>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</si>
  <si>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</si>
  <si>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</si>
  <si>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</si>
  <si>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</si>
  <si>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</si>
  <si>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</si>
  <si>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</si>
  <si>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</si>
  <si>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</si>
  <si>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</si>
  <si>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</si>
  <si>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</si>
  <si>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</si>
  <si>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</si>
  <si>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</si>
  <si>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</si>
  <si>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</si>
  <si>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</si>
  <si>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</si>
  <si>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</si>
  <si>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</si>
  <si>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</si>
  <si>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</si>
  <si>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</si>
  <si>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</si>
  <si>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</si>
  <si>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</si>
  <si>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</si>
  <si>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</si>
  <si>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</si>
  <si>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</si>
  <si>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</si>
  <si>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</si>
  <si>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</si>
  <si>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</si>
  <si>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</si>
  <si>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</si>
  <si>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</si>
  <si>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</si>
  <si>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</si>
  <si>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</si>
  <si>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</si>
  <si>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</si>
  <si>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</si>
  <si>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</si>
  <si>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</si>
  <si>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</si>
  <si>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</si>
  <si>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</si>
  <si>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</si>
  <si>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</si>
  <si>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</si>
  <si>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</si>
  <si>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</si>
  <si>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</si>
  <si>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</si>
  <si>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</si>
  <si>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</si>
  <si>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</si>
  <si>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</si>
  <si>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</si>
  <si>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</si>
  <si>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</si>
  <si>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</si>
  <si>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</si>
  <si>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</si>
  <si>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</si>
  <si>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</si>
  <si>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</si>
  <si>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</si>
  <si>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</si>
  <si>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</si>
  <si>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</si>
  <si>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</si>
  <si>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</si>
  <si>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</si>
  <si>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</si>
  <si>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</si>
  <si>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</si>
  <si>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</si>
  <si>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</si>
  <si>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</si>
  <si>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</si>
  <si>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</si>
  <si>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</si>
  <si>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</si>
  <si>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</si>
  <si>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</si>
  <si>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</si>
  <si>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</si>
  <si>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</si>
  <si>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</si>
  <si>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</si>
  <si>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</si>
  <si>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</si>
  <si>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</si>
  <si>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</si>
  <si>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</si>
  <si>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</si>
  <si>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</si>
  <si>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</si>
  <si>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</si>
  <si>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</si>
  <si>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</si>
  <si>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</si>
  <si>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</si>
  <si>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</si>
  <si>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</si>
  <si>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</si>
  <si>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</si>
  <si>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</si>
  <si>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</si>
  <si>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</si>
  <si>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</si>
  <si>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</si>
  <si>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</si>
  <si>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</si>
  <si>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</si>
  <si>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</si>
  <si>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</si>
  <si>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</si>
  <si>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</si>
  <si>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</si>
  <si>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</si>
  <si>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</si>
  <si>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</si>
  <si>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</si>
  <si>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</si>
  <si>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</si>
  <si>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</si>
  <si>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</si>
  <si>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</si>
  <si>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</si>
  <si>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</si>
  <si>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</si>
  <si>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</si>
  <si>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</si>
  <si>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</si>
  <si>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</si>
  <si>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</si>
  <si>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</si>
  <si>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</si>
  <si>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</si>
  <si>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</si>
  <si>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</si>
  <si>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</si>
  <si>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</si>
  <si>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</si>
  <si>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</si>
  <si>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</si>
  <si>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</si>
  <si>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</si>
  <si>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</si>
  <si>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</si>
  <si>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</si>
  <si>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</si>
  <si>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</si>
  <si>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</si>
  <si>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</si>
  <si>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</si>
  <si>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</si>
  <si>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</si>
  <si>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</si>
  <si>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</si>
  <si>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</si>
  <si>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</si>
  <si>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</si>
  <si>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</si>
  <si>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</si>
  <si>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</si>
  <si>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</si>
  <si>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</si>
  <si>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</si>
  <si>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</si>
  <si>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</si>
  <si>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</si>
  <si>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</si>
  <si>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</si>
  <si>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</si>
  <si>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</si>
  <si>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</si>
  <si>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</si>
  <si>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</si>
  <si>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</si>
  <si>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</si>
  <si>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</si>
  <si>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</si>
  <si>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</si>
  <si>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</si>
  <si>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</si>
  <si>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</si>
  <si>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</si>
  <si>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</si>
  <si>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</si>
  <si>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</si>
  <si>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</si>
  <si>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</si>
  <si>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</si>
  <si>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</si>
  <si>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</si>
  <si>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</si>
  <si>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</si>
  <si>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</si>
  <si>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</si>
  <si>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</si>
  <si>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</si>
  <si>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</si>
  <si>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</si>
  <si>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</si>
  <si>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</si>
  <si>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</si>
  <si>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</si>
  <si>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</si>
  <si>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</si>
  <si>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</si>
  <si>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</si>
  <si>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</si>
  <si>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</si>
  <si>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</si>
  <si>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</si>
  <si>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</si>
  <si>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</si>
  <si>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</si>
  <si>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</si>
  <si>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</si>
  <si>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</si>
  <si>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</si>
  <si>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</si>
  <si>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</si>
  <si>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</si>
  <si>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</si>
  <si>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</si>
  <si>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</si>
  <si>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</si>
  <si>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</si>
  <si>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</si>
  <si>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</si>
  <si>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</si>
  <si>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</si>
  <si>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</si>
  <si>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</si>
  <si>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</si>
  <si>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</si>
  <si>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</si>
  <si>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</si>
  <si>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</si>
  <si>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</si>
  <si>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</si>
  <si>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</si>
  <si>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</si>
  <si>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</si>
  <si>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</si>
  <si>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</si>
  <si>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</si>
  <si>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</si>
  <si>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</si>
  <si>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</si>
  <si>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</si>
  <si>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</si>
  <si>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</si>
  <si>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</si>
  <si>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</si>
  <si>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</si>
  <si>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</si>
  <si>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</si>
  <si>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</si>
  <si>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</si>
  <si>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</si>
  <si>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</si>
  <si>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</si>
  <si>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</si>
  <si>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</si>
  <si>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</si>
  <si>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</si>
  <si>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</si>
  <si>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</si>
  <si>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</si>
  <si>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</si>
  <si>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</si>
  <si>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</si>
  <si>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</si>
  <si>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</si>
  <si>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</si>
  <si>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</si>
  <si>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</si>
  <si>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</si>
  <si>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</si>
  <si>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</si>
  <si>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</si>
  <si>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</si>
  <si>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</si>
  <si>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</si>
  <si>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</si>
  <si>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</si>
  <si>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</si>
  <si>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</si>
  <si>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</si>
  <si>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</si>
  <si>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</si>
  <si>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</si>
  <si>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</si>
  <si>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</si>
  <si>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</si>
  <si>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</si>
  <si>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</si>
  <si>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</si>
  <si>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</si>
  <si>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</si>
  <si>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</si>
  <si>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</si>
  <si>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</si>
  <si>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</si>
  <si>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</si>
  <si>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</si>
  <si>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</si>
  <si>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</si>
  <si>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</si>
  <si>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</si>
  <si>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</si>
  <si>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</si>
  <si>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</si>
  <si>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</si>
  <si>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</si>
  <si>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</si>
  <si>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</si>
  <si>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</si>
  <si>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</si>
  <si>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</si>
  <si>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</si>
  <si>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</si>
  <si>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</si>
  <si>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</si>
  <si>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</si>
  <si>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</si>
  <si>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</si>
  <si>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</si>
  <si>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</si>
  <si>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</si>
  <si>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</si>
  <si>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</si>
  <si>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</si>
  <si>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</si>
  <si>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</si>
  <si>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</si>
  <si>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</si>
  <si>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</si>
  <si>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</si>
  <si>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</si>
  <si>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</si>
  <si>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</si>
  <si>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</si>
  <si>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</si>
  <si>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</si>
  <si>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</si>
  <si>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</si>
  <si>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</si>
  <si>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</si>
  <si>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</si>
  <si>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</si>
  <si>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</si>
  <si>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</si>
  <si>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</si>
  <si>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</si>
  <si>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</si>
  <si>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</si>
  <si>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</si>
  <si>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</si>
  <si>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</si>
  <si>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</si>
  <si>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</si>
  <si>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</si>
  <si>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</si>
  <si>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</si>
  <si>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</si>
  <si>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</si>
  <si>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</si>
  <si>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</si>
  <si>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</si>
  <si>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</si>
  <si>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</si>
  <si>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</si>
  <si>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</si>
  <si>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</si>
  <si>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</si>
  <si>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</si>
  <si>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</si>
  <si>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</si>
  <si>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</si>
  <si>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</si>
  <si>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</si>
  <si>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</si>
  <si>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</si>
  <si>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</si>
  <si>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</si>
  <si>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</si>
  <si>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</si>
  <si>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</si>
  <si>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</si>
  <si>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</si>
  <si>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</si>
  <si>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</si>
  <si>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</si>
  <si>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</si>
  <si>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</si>
  <si>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</si>
  <si>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</si>
  <si>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</si>
  <si>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</si>
  <si>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</si>
  <si>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</si>
  <si>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</si>
  <si>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</si>
  <si>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</si>
  <si>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</si>
  <si>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</si>
  <si>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</si>
  <si>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</si>
  <si>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</si>
  <si>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</si>
  <si>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</si>
  <si>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</si>
  <si>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</si>
  <si>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</si>
  <si>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</si>
  <si>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</si>
  <si>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</si>
  <si>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</si>
  <si>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</si>
  <si>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</si>
  <si>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</si>
  <si>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</si>
  <si>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</si>
  <si>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</si>
  <si>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</si>
  <si>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</si>
  <si>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</si>
  <si>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</si>
  <si>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</si>
  <si>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</si>
  <si>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</si>
  <si>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</si>
  <si>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</si>
  <si>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</si>
  <si>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</si>
  <si>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</si>
  <si>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</si>
  <si>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</si>
  <si>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</si>
  <si>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</si>
  <si>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</si>
  <si>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</si>
  <si>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</si>
  <si>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</si>
  <si>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</si>
  <si>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</si>
  <si>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</si>
  <si>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</si>
  <si>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</si>
  <si>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</si>
  <si>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</si>
  <si>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</si>
  <si>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</si>
  <si>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</si>
  <si>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</si>
  <si>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</si>
  <si>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</si>
  <si>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</si>
  <si>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</si>
  <si>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</si>
  <si>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</si>
  <si>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</si>
  <si>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</si>
  <si>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</si>
  <si>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</si>
  <si>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</si>
  <si>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</si>
  <si>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</si>
  <si>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</si>
  <si>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</si>
  <si>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</si>
  <si>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</si>
  <si>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</si>
  <si>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</si>
  <si>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</si>
  <si>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</si>
  <si>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</si>
  <si>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</si>
  <si>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</si>
  <si>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</si>
  <si>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</si>
  <si>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</si>
  <si>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</si>
  <si>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</si>
  <si>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</si>
  <si>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</si>
  <si>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</si>
  <si>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</si>
  <si>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</si>
  <si>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</si>
  <si>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</si>
  <si>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</si>
  <si>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</si>
  <si>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</si>
  <si>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</si>
  <si>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</si>
  <si>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</si>
  <si>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</si>
  <si>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</si>
  <si>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</si>
  <si>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</si>
  <si>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</si>
  <si>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</si>
  <si>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</si>
  <si>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</si>
  <si>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</si>
  <si>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</si>
  <si>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</si>
  <si>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</si>
  <si>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</si>
  <si>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</si>
  <si>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</si>
  <si>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</si>
  <si>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</si>
  <si>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</si>
  <si>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</si>
  <si>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</si>
  <si>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</si>
  <si>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</si>
  <si>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</si>
  <si>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</si>
  <si>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</si>
  <si>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</si>
  <si>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</si>
  <si>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</si>
  <si>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</si>
  <si>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</si>
  <si>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</si>
  <si>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</si>
  <si>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</si>
  <si>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</si>
  <si>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</si>
  <si>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</si>
  <si>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</si>
  <si>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</si>
  <si>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</si>
  <si>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</si>
  <si>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</si>
  <si>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</si>
  <si>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</si>
  <si>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</si>
  <si>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</si>
  <si>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</si>
  <si>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</si>
  <si>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</si>
  <si>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</si>
  <si>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</si>
  <si>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</si>
  <si>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</si>
  <si>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</si>
  <si>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</si>
  <si>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</si>
  <si>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</si>
  <si>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</si>
  <si>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</si>
  <si>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</si>
  <si>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</si>
  <si>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</si>
  <si>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</si>
  <si>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</si>
  <si>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</si>
  <si>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</si>
  <si>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</si>
  <si>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</si>
  <si>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</si>
  <si>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</si>
  <si>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</si>
  <si>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</si>
  <si>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</si>
  <si>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</si>
  <si>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</si>
  <si>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</si>
  <si>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</si>
  <si>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</si>
  <si>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</si>
  <si>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</si>
  <si>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</si>
  <si>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</si>
  <si>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</si>
  <si>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</si>
  <si>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</si>
  <si>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</si>
  <si>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</si>
  <si>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</si>
  <si>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</si>
  <si>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</si>
  <si>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</si>
  <si>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</si>
  <si>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</si>
  <si>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</si>
  <si>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</si>
  <si>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</si>
  <si>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</si>
  <si>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</si>
  <si>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</si>
  <si>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</si>
  <si>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</si>
  <si>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</si>
  <si>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</si>
  <si>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</si>
  <si>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</si>
  <si>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</si>
  <si>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</si>
  <si>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</si>
  <si>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</si>
  <si>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</si>
  <si>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</si>
  <si>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</si>
  <si>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</si>
  <si>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</si>
  <si>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</si>
  <si>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</si>
  <si>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</si>
  <si>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</si>
  <si>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</si>
  <si>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</si>
  <si>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</si>
  <si>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</si>
  <si>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</si>
  <si>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</si>
  <si>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</si>
  <si>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</si>
  <si>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</si>
  <si>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</si>
  <si>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</si>
  <si>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</si>
  <si>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</si>
  <si>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</si>
  <si>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</si>
  <si>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</si>
  <si>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</si>
  <si>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</si>
  <si>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</si>
  <si>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</si>
  <si>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</si>
  <si>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</si>
  <si>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</si>
  <si>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</si>
  <si>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</si>
  <si>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</si>
  <si>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</si>
  <si>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</si>
  <si>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</si>
  <si>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</si>
  <si>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</si>
  <si>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</si>
  <si>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</si>
  <si>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</si>
  <si>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</si>
  <si>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</si>
  <si>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</si>
  <si>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</si>
  <si>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</si>
  <si>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</si>
  <si>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</si>
  <si>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</si>
  <si>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</si>
  <si>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</si>
  <si>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</si>
  <si>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</si>
  <si>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</si>
  <si>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</si>
  <si>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</si>
  <si>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</si>
  <si>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</si>
  <si>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</si>
  <si>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</si>
  <si>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</si>
  <si>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</si>
  <si>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</si>
  <si>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</si>
  <si>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</si>
  <si>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</si>
  <si>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</si>
  <si>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</si>
  <si>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</si>
  <si>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</si>
  <si>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</si>
  <si>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</si>
  <si>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</si>
  <si>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</si>
  <si>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</si>
  <si>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</si>
  <si>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</si>
  <si>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</si>
  <si>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</si>
  <si>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</si>
  <si>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</si>
  <si>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</si>
  <si>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</si>
  <si>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</si>
  <si>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</si>
  <si>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</si>
  <si>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</si>
  <si>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</si>
  <si>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</si>
  <si>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</si>
  <si>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</si>
  <si>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</si>
  <si>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</si>
  <si>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</si>
  <si>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</si>
  <si>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</si>
  <si>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</si>
  <si>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</si>
  <si>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</si>
  <si>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</si>
  <si>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</si>
  <si>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</si>
  <si>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</si>
  <si>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</si>
  <si>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</si>
  <si>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</si>
  <si>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</si>
  <si>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</si>
  <si>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</si>
  <si>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</si>
  <si>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</si>
  <si>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</si>
  <si>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</si>
  <si>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</si>
  <si>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</si>
  <si>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</si>
  <si>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</si>
  <si>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</si>
  <si>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</si>
  <si>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</si>
  <si>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</si>
  <si>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</si>
  <si>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</si>
  <si>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</si>
  <si>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</si>
  <si>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</si>
  <si>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</si>
  <si>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</si>
  <si>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</si>
  <si>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</si>
  <si>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</si>
  <si>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</si>
  <si>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</si>
  <si>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</si>
  <si>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</si>
  <si>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</si>
  <si>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</si>
  <si>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</si>
  <si>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</si>
  <si>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</si>
  <si>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</si>
  <si>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</si>
  <si>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</si>
  <si>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</si>
  <si>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</si>
  <si>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</si>
  <si>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</si>
  <si>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</si>
  <si>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</si>
  <si>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</si>
  <si>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</si>
  <si>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</si>
  <si>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</si>
  <si>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</si>
  <si>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</si>
  <si>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</si>
  <si>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</si>
  <si>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</si>
  <si>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</si>
  <si>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</si>
  <si>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</si>
  <si>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</si>
  <si>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</si>
  <si>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</si>
  <si>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</si>
  <si>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</si>
  <si>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</si>
  <si>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</si>
  <si>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</si>
  <si>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</si>
  <si>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</si>
  <si>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</si>
  <si>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</si>
  <si>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</si>
  <si>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</si>
  <si>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</si>
  <si>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</si>
  <si>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</si>
  <si>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</si>
  <si>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</si>
  <si>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</si>
  <si>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</si>
  <si>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</si>
  <si>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</si>
  <si>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</si>
  <si>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</si>
  <si>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</si>
  <si>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</si>
  <si>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</si>
  <si>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</si>
  <si>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</si>
  <si>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</si>
  <si>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</si>
  <si>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</si>
  <si>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</si>
  <si>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</si>
  <si>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</si>
  <si>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</si>
  <si>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</si>
  <si>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</si>
  <si>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</si>
  <si>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</si>
  <si>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</si>
  <si>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</si>
  <si>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</si>
  <si>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</si>
  <si>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</si>
  <si>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</si>
  <si>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</si>
  <si>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</si>
  <si>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</si>
  <si>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</si>
  <si>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</si>
  <si>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</si>
  <si>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</si>
  <si>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</si>
  <si>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</si>
  <si>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</si>
  <si>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</si>
  <si>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</si>
  <si>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</si>
  <si>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</si>
  <si>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</si>
  <si>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</si>
  <si>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</si>
  <si>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</si>
  <si>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</si>
  <si>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</si>
  <si>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</si>
  <si>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</si>
  <si>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</si>
  <si>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</si>
  <si>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</si>
  <si>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</si>
  <si>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</si>
  <si>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</si>
  <si>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</si>
  <si>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</si>
  <si>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</si>
  <si>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</si>
  <si>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</si>
  <si>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</si>
  <si>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</si>
  <si>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</si>
  <si>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</si>
  <si>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</si>
  <si>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</si>
  <si>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</si>
  <si>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</si>
  <si>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</si>
  <si>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</si>
  <si>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</si>
  <si>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</si>
  <si>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</si>
  <si>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</si>
  <si>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</si>
  <si>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</si>
  <si>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</si>
  <si>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</si>
  <si>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</si>
  <si>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</si>
  <si>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</si>
  <si>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</si>
  <si>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</si>
  <si>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</si>
  <si>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</si>
  <si>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</si>
  <si>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</si>
  <si>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</si>
  <si>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</si>
  <si>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</si>
  <si>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</si>
  <si>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</si>
  <si>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</si>
  <si>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</si>
  <si>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</si>
  <si>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</si>
  <si>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</si>
  <si>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</si>
  <si>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</si>
  <si>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</si>
  <si>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</si>
  <si>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</si>
  <si>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</si>
  <si>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</si>
  <si>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</si>
  <si>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</si>
  <si>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</si>
  <si>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</si>
  <si>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</si>
  <si>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</si>
  <si>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</si>
  <si>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</si>
  <si>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</si>
  <si>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</si>
  <si>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</si>
  <si>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</si>
  <si>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</si>
  <si>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</si>
  <si>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</si>
  <si>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</si>
  <si>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</si>
  <si>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</si>
  <si>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</si>
  <si>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</si>
  <si>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</si>
  <si>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</si>
  <si>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</si>
  <si>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</si>
  <si>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</si>
  <si>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</si>
  <si>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</si>
  <si>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</si>
  <si>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</si>
  <si>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</si>
  <si>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</si>
  <si>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</si>
  <si>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</si>
  <si>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</si>
  <si>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</si>
  <si>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</si>
  <si>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</si>
  <si>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</si>
  <si>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</si>
  <si>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</si>
  <si>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</si>
  <si>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</si>
  <si>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</si>
  <si>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</si>
  <si>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</si>
  <si>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</si>
  <si>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</si>
  <si>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</si>
  <si>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</si>
  <si>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</si>
  <si>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</si>
  <si>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</si>
  <si>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</si>
  <si>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</si>
  <si>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</si>
  <si>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</si>
  <si>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</si>
  <si>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</si>
  <si>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</si>
  <si>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</si>
  <si>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</si>
  <si>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</si>
  <si>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</si>
  <si>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</si>
  <si>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</si>
  <si>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</si>
  <si>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</si>
  <si>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</si>
  <si>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</si>
  <si>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</si>
  <si>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</si>
  <si>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</si>
  <si>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</si>
  <si>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</si>
  <si>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</si>
  <si>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</si>
  <si>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</si>
  <si>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</si>
  <si>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</si>
  <si>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</si>
  <si>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</si>
  <si>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</si>
  <si>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</si>
  <si>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</si>
  <si>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</si>
  <si>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</si>
  <si>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</si>
  <si>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</si>
  <si>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</si>
  <si>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</si>
  <si>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</si>
  <si>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</si>
  <si>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</si>
  <si>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</si>
  <si>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</si>
  <si>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</si>
  <si>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</si>
  <si>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</si>
  <si>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</si>
  <si>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</si>
  <si>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</si>
  <si>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</si>
  <si>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</si>
  <si>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</si>
  <si>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</si>
  <si>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</si>
  <si>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</si>
  <si>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</si>
  <si>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</si>
  <si>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</si>
  <si>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</si>
  <si>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</si>
  <si>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</si>
  <si>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</si>
  <si>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</si>
  <si>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</si>
  <si>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</si>
  <si>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</si>
  <si>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</si>
  <si>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</si>
  <si>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</si>
  <si>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</si>
  <si>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</si>
  <si>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</si>
  <si>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</si>
  <si>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</si>
  <si>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</si>
  <si>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</si>
  <si>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</si>
  <si>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</si>
  <si>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</si>
  <si>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</si>
  <si>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</si>
  <si>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</si>
  <si>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</si>
  <si>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</si>
  <si>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</si>
  <si>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</si>
  <si>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</si>
  <si>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</si>
  <si>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</si>
  <si>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</si>
  <si>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</si>
  <si>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</si>
  <si>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</si>
  <si>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</si>
  <si>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</si>
  <si>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</si>
  <si>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</si>
  <si>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</si>
  <si>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</si>
  <si>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</si>
  <si>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</si>
  <si>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</si>
  <si>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</si>
  <si>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</si>
  <si>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</si>
  <si>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</si>
  <si>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</si>
  <si>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</si>
  <si>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</si>
  <si>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</si>
  <si>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</si>
  <si>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</si>
  <si>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</si>
  <si>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</si>
  <si>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</si>
  <si>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</si>
  <si>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</si>
  <si>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</si>
  <si>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</si>
  <si>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</si>
  <si>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</si>
  <si>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</si>
  <si>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</si>
  <si>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</si>
  <si>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</si>
  <si>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</si>
  <si>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</si>
  <si>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</si>
  <si>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</si>
  <si>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</si>
  <si>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</si>
  <si>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</si>
  <si>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</si>
  <si>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</si>
  <si>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</si>
  <si>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</si>
  <si>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</si>
  <si>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</si>
  <si>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</si>
  <si>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</si>
  <si>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</si>
  <si>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</si>
  <si>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</si>
  <si>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</si>
  <si>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</si>
  <si>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</si>
  <si>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</si>
  <si>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</si>
  <si>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</si>
  <si>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</si>
  <si>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</si>
  <si>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</si>
  <si>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</si>
  <si>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</si>
  <si>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</si>
  <si>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</si>
  <si>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</si>
  <si>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</si>
  <si>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</si>
  <si>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</si>
  <si>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</si>
  <si>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</si>
  <si>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</si>
  <si>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</si>
  <si>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</si>
  <si>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</si>
  <si>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</si>
  <si>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</si>
  <si>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</si>
  <si>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</si>
  <si>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</si>
  <si>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</si>
  <si>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</si>
  <si>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</si>
  <si>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</si>
  <si>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</si>
  <si>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</si>
  <si>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</si>
  <si>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</si>
  <si>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</si>
  <si>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</si>
  <si>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</si>
  <si>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</si>
  <si>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</si>
  <si>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</si>
  <si>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</si>
  <si>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</si>
  <si>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</si>
  <si>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</si>
  <si>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</si>
  <si>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</si>
  <si>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</si>
  <si>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</si>
  <si>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</si>
  <si>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</si>
  <si>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</si>
  <si>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</si>
  <si>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</si>
  <si>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</si>
  <si>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</si>
  <si>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</si>
  <si>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</si>
  <si>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</si>
  <si>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</si>
  <si>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</si>
  <si>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</si>
  <si>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</si>
  <si>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</si>
  <si>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</si>
  <si>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</si>
  <si>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</si>
  <si>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</si>
  <si>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</si>
  <si>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</si>
  <si>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</si>
  <si>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</si>
  <si>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</si>
  <si>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</si>
  <si>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</si>
  <si>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</si>
  <si>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</si>
  <si>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</si>
  <si>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</si>
  <si>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</si>
  <si>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</si>
  <si>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</si>
  <si>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</si>
  <si>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</si>
  <si>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</si>
  <si>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</si>
  <si>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</si>
  <si>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</si>
  <si>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</si>
  <si>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</si>
  <si>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</si>
  <si>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</si>
  <si>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</si>
  <si>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</si>
  <si>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</si>
  <si>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</si>
  <si>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</si>
  <si>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</si>
  <si>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</si>
  <si>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</si>
  <si>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</si>
  <si>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</si>
  <si>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</si>
  <si>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</si>
  <si>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</si>
  <si>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</si>
  <si>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</si>
  <si>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</si>
  <si>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</si>
  <si>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</si>
  <si>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</si>
  <si>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</si>
  <si>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</si>
  <si>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</si>
  <si>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</si>
  <si>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</si>
  <si>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</si>
  <si>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</si>
  <si>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</si>
  <si>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</si>
  <si>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</si>
  <si>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</si>
  <si>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</si>
  <si>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</si>
  <si>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</si>
  <si>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</si>
  <si>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</si>
  <si>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</si>
  <si>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</si>
  <si>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</si>
  <si>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</si>
  <si>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</si>
  <si>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</si>
  <si>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</si>
  <si>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</si>
  <si>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</si>
  <si>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</si>
  <si>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</si>
  <si>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</si>
  <si>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</si>
  <si>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</si>
  <si>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</si>
  <si>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</si>
  <si>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</si>
  <si>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</si>
  <si>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</si>
  <si>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</si>
  <si>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</si>
  <si>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</si>
  <si>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</si>
  <si>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</si>
  <si>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</si>
  <si>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</si>
  <si>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</si>
  <si>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</si>
  <si>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</si>
  <si>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</si>
  <si>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</si>
  <si>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</si>
  <si>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</si>
  <si>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</si>
  <si>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</si>
  <si>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</si>
  <si>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</si>
  <si>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</si>
  <si>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</si>
  <si>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</si>
  <si>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</si>
  <si>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</si>
  <si>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</si>
  <si>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</si>
  <si>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</si>
  <si>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</si>
  <si>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</si>
  <si>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</si>
  <si>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</si>
  <si>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</si>
  <si>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</si>
  <si>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</si>
  <si>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</si>
  <si>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</si>
  <si>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</si>
  <si>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</si>
  <si>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</si>
  <si>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</si>
  <si>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</si>
  <si>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</si>
  <si>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</si>
  <si>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</si>
  <si>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</si>
  <si>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</si>
  <si>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</si>
  <si>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</si>
  <si>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</si>
  <si>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</si>
  <si>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</si>
  <si>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</si>
  <si>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</si>
  <si>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</si>
  <si>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</si>
  <si>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</si>
  <si>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</si>
  <si>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</si>
  <si>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</si>
  <si>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</si>
  <si>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</si>
  <si>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</si>
  <si>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</si>
  <si>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</si>
  <si>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</si>
  <si>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</si>
  <si>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</si>
  <si>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</si>
  <si>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</si>
  <si>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</si>
  <si>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</si>
  <si>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</si>
  <si>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</si>
  <si>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</si>
  <si>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</si>
  <si>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</si>
  <si>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</si>
  <si>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</si>
  <si>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</si>
  <si>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</si>
  <si>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</si>
  <si>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</si>
  <si>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</si>
  <si>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</si>
  <si>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</si>
  <si>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</si>
  <si>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</si>
  <si>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</si>
  <si>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</si>
  <si>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</si>
  <si>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</si>
  <si>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</si>
  <si>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</si>
  <si>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</si>
  <si>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</si>
  <si>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</si>
  <si>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</si>
  <si>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</si>
  <si>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</si>
  <si>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</si>
  <si>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</si>
  <si>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</si>
  <si>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</si>
  <si>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</si>
  <si>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</si>
  <si>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</si>
  <si>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</si>
  <si>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</si>
  <si>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</si>
  <si>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</si>
  <si>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</si>
  <si>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</si>
  <si>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</si>
  <si>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</si>
  <si>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</si>
  <si>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</si>
  <si>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</si>
  <si>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</si>
  <si>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</si>
  <si>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</si>
  <si>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</si>
  <si>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</si>
  <si>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</si>
  <si>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</si>
  <si>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</si>
  <si>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</si>
  <si>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</si>
  <si>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</si>
  <si>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</si>
  <si>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</si>
  <si>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</si>
  <si>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</si>
  <si>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</si>
  <si>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</si>
  <si>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</si>
  <si>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</si>
  <si>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</si>
  <si>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</si>
  <si>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</si>
  <si>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</si>
  <si>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</si>
  <si>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</si>
  <si>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</si>
  <si>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</si>
  <si>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</si>
  <si>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</si>
  <si>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</si>
  <si>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</si>
  <si>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</si>
  <si>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</si>
  <si>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</si>
  <si>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</si>
  <si>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</si>
  <si>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</si>
  <si>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</si>
  <si>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</si>
  <si>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</si>
  <si>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</si>
  <si>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</si>
  <si>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</si>
  <si>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</si>
  <si>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</si>
  <si>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</si>
  <si>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</si>
  <si>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</si>
  <si>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</si>
  <si>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</si>
  <si>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</si>
  <si>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</si>
  <si>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</si>
  <si>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</si>
  <si>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</si>
  <si>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</si>
  <si>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</si>
  <si>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</si>
  <si>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</si>
  <si>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</si>
  <si>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</si>
  <si>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</si>
  <si>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</si>
  <si>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</si>
  <si>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</si>
  <si>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</si>
  <si>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</si>
  <si>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</si>
  <si>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</si>
  <si>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</si>
  <si>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</si>
  <si>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</si>
  <si>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</si>
  <si>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</si>
  <si>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</si>
  <si>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</si>
  <si>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</si>
  <si>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</si>
  <si>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</si>
  <si>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</si>
  <si>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</si>
  <si>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</si>
  <si>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</si>
  <si>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</si>
  <si>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</si>
  <si>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</si>
  <si>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</si>
  <si>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</si>
  <si>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</si>
  <si>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</si>
  <si>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</si>
  <si>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</si>
  <si>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</si>
  <si>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</si>
  <si>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</si>
  <si>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</si>
  <si>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</si>
  <si>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</si>
  <si>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</si>
  <si>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</si>
  <si>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</si>
  <si>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</si>
  <si>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</si>
  <si>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</si>
  <si>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</si>
  <si>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</si>
  <si>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</si>
  <si>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</si>
  <si>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</si>
  <si>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</si>
  <si>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</si>
  <si>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</si>
  <si>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</si>
  <si>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</si>
  <si>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</si>
  <si>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</si>
  <si>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</si>
  <si>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</si>
  <si>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</si>
  <si>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</si>
  <si>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</si>
  <si>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</si>
  <si>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</si>
  <si>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</si>
  <si>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</si>
  <si>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</si>
  <si>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</si>
  <si>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</si>
  <si>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</si>
  <si>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</si>
  <si>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</si>
  <si>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</si>
  <si>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</si>
  <si>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</si>
  <si>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</si>
  <si>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</si>
  <si>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</si>
  <si>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</si>
  <si>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</si>
  <si>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</si>
  <si>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</si>
  <si>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</si>
  <si>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</si>
  <si>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</si>
  <si>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</si>
  <si>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</si>
  <si>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</si>
  <si>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</si>
  <si>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</si>
  <si>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</si>
  <si>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</si>
  <si>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</si>
  <si>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</si>
  <si>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</si>
  <si>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</si>
  <si>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</si>
  <si>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</si>
  <si>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</si>
  <si>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</si>
  <si>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</si>
  <si>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</si>
  <si>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</si>
  <si>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</si>
  <si>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</si>
  <si>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</si>
  <si>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</si>
  <si>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</si>
  <si>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</si>
  <si>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</si>
  <si>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</si>
  <si>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</si>
  <si>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</si>
  <si>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</si>
  <si>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</si>
  <si>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</si>
  <si>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</si>
  <si>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</si>
  <si>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</si>
  <si>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</si>
  <si>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</si>
  <si>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</si>
  <si>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</si>
  <si>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</si>
  <si>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</si>
  <si>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</si>
  <si>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</si>
  <si>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</si>
  <si>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</si>
  <si>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</si>
  <si>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</si>
  <si>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</si>
  <si>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</si>
  <si>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</si>
  <si>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</si>
  <si>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</si>
  <si>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</si>
  <si>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</si>
  <si>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</si>
  <si>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</si>
  <si>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</si>
  <si>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</si>
  <si>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</si>
  <si>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</si>
  <si>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</si>
  <si>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</si>
  <si>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</si>
  <si>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</si>
  <si>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</si>
  <si>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</si>
  <si>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</si>
  <si>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</si>
  <si>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</si>
  <si>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</si>
  <si>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</si>
  <si>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</si>
  <si>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</si>
  <si>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</si>
  <si>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</si>
  <si>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</si>
  <si>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</si>
  <si>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</si>
  <si>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</si>
  <si>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</si>
  <si>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</si>
  <si>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</si>
  <si>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</si>
  <si>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</si>
  <si>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</si>
  <si>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</si>
  <si>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</si>
  <si>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</si>
  <si>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</si>
  <si>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</si>
  <si>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</si>
  <si>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</si>
  <si>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</si>
  <si>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</si>
  <si>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</si>
  <si>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</si>
  <si>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</si>
  <si>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</si>
  <si>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</si>
  <si>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</si>
  <si>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</si>
  <si>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</si>
  <si>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</si>
  <si>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</si>
  <si>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</si>
  <si>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</si>
  <si>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</si>
  <si>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</si>
  <si>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</si>
  <si>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</si>
  <si>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</si>
  <si>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</si>
  <si>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</si>
  <si>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</si>
  <si>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</si>
  <si>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</si>
  <si>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</si>
  <si>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</si>
  <si>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</si>
  <si>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</si>
  <si>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</si>
  <si>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</si>
  <si>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</si>
  <si>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</si>
  <si>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</si>
  <si>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</si>
  <si>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</si>
  <si>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</si>
  <si>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</si>
  <si>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</si>
  <si>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</si>
  <si>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</si>
  <si>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</si>
  <si>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</si>
  <si>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</si>
  <si>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</si>
  <si>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</si>
  <si>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</si>
  <si>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</si>
  <si>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</si>
  <si>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</si>
  <si>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</si>
  <si>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</si>
  <si>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</si>
  <si>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</si>
  <si>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</si>
  <si>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</si>
  <si>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</si>
  <si>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</si>
  <si>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</si>
  <si>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</si>
  <si>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</si>
  <si>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</si>
  <si>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</si>
  <si>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</si>
  <si>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</si>
  <si>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</si>
  <si>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</si>
  <si>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</si>
  <si>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</si>
  <si>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</si>
  <si>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</si>
  <si>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</si>
  <si>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</si>
  <si>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</si>
  <si>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</si>
  <si>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</si>
  <si>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</si>
  <si>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</si>
  <si>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</si>
  <si>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</si>
  <si>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</si>
  <si>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</si>
  <si>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</si>
  <si>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</si>
  <si>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</si>
  <si>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</si>
  <si>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</si>
  <si>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</si>
  <si>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</si>
  <si>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</si>
  <si>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</si>
  <si>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</si>
  <si>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</si>
  <si>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</si>
  <si>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</si>
  <si>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</si>
  <si>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</si>
  <si>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</si>
  <si>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</si>
  <si>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</si>
  <si>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</si>
  <si>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</si>
  <si>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</si>
  <si>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</si>
  <si>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</si>
  <si>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</si>
  <si>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</si>
  <si>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</si>
  <si>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</si>
  <si>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</si>
  <si>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</si>
  <si>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</si>
  <si>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</si>
  <si>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</si>
  <si>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</si>
  <si>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</si>
  <si>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</si>
  <si>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</si>
  <si>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</si>
  <si>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</si>
  <si>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</si>
  <si>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</si>
  <si>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</si>
  <si>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</si>
  <si>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</si>
  <si>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</si>
  <si>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</si>
  <si>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</si>
  <si>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</si>
  <si>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</si>
  <si>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</si>
  <si>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</si>
  <si>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</si>
  <si>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</si>
  <si>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</si>
  <si>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</si>
  <si>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</si>
  <si>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</si>
  <si>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</si>
  <si>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</si>
  <si>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</si>
  <si>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</si>
  <si>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</si>
  <si>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</si>
  <si>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</si>
  <si>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</si>
  <si>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</si>
  <si>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</si>
  <si>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</si>
  <si>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</si>
  <si>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</si>
  <si>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</si>
  <si>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</si>
  <si>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</si>
  <si>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</si>
  <si>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</si>
  <si>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</si>
  <si>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</si>
  <si>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</si>
  <si>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</si>
  <si>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</si>
  <si>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</si>
  <si>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</si>
  <si>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</si>
  <si>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</si>
  <si>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</si>
  <si>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</si>
  <si>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</si>
  <si>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</si>
  <si>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</si>
  <si>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</si>
  <si>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</si>
  <si>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</si>
  <si>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</si>
  <si>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</si>
  <si>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</si>
  <si>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</si>
  <si>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</si>
  <si>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</si>
  <si>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</si>
  <si>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</si>
  <si>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</si>
  <si>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</si>
  <si>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</si>
  <si>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</si>
  <si>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</si>
  <si>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</si>
  <si>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</si>
  <si>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</si>
  <si>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</si>
  <si>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</si>
  <si>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</si>
  <si>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</si>
  <si>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</si>
  <si>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</si>
  <si>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</si>
  <si>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</si>
  <si>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</si>
  <si>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</si>
  <si>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</si>
  <si>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</si>
  <si>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</si>
  <si>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</si>
  <si>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</si>
  <si>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</si>
  <si>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</si>
  <si>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</si>
  <si>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</si>
  <si>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</si>
  <si>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</si>
  <si>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</si>
  <si>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</si>
  <si>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</si>
  <si>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</si>
  <si>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</si>
  <si>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</si>
  <si>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</si>
  <si>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</si>
  <si>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</si>
  <si>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</si>
  <si>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</si>
  <si>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</si>
  <si>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</si>
  <si>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</si>
  <si>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</si>
  <si>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</si>
  <si>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</si>
  <si>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</si>
  <si>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</si>
  <si>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</si>
  <si>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</si>
  <si>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</si>
  <si>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</si>
  <si>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</si>
  <si>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</si>
  <si>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</si>
  <si>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</si>
  <si>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</si>
  <si>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</si>
  <si>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</si>
  <si>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</si>
  <si>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</si>
  <si>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</si>
  <si>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</si>
  <si>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</si>
  <si>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</si>
  <si>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</si>
  <si>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</si>
  <si>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</si>
  <si>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</si>
  <si>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</si>
  <si>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</si>
  <si>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</si>
  <si>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</si>
  <si>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</si>
  <si>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</si>
  <si>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</si>
  <si>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</si>
  <si>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</si>
  <si>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</si>
  <si>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</si>
  <si>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</si>
  <si>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</si>
  <si>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</si>
  <si>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</si>
  <si>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</si>
  <si>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</si>
  <si>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</si>
  <si>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</si>
  <si>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</si>
  <si>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</si>
  <si>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</si>
  <si>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</si>
  <si>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</si>
  <si>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</si>
  <si>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</si>
  <si>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</si>
  <si>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</si>
  <si>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</si>
  <si>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</si>
  <si>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</si>
  <si>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</si>
  <si>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</si>
  <si>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</si>
  <si>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</si>
  <si>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</si>
  <si>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</si>
  <si>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</si>
  <si>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</si>
  <si>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</si>
  <si>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</si>
  <si>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</si>
  <si>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</si>
  <si>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</si>
  <si>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</si>
  <si>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</si>
  <si>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</si>
  <si>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</si>
  <si>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</si>
  <si>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</si>
  <si>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</si>
  <si>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</si>
  <si>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</si>
  <si>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</si>
  <si>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</si>
  <si>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</si>
  <si>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</si>
  <si>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</si>
  <si>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</si>
  <si>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</si>
  <si>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</si>
  <si>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</si>
  <si>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</si>
  <si>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</si>
  <si>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</si>
  <si>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</si>
  <si>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</si>
  <si>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</si>
  <si>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</si>
  <si>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</si>
  <si>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</si>
  <si>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</si>
  <si>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</si>
  <si>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</si>
  <si>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</si>
  <si>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</si>
  <si>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</si>
  <si>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</si>
  <si>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</si>
  <si>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</si>
  <si>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</si>
  <si>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</si>
  <si>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</si>
  <si>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</si>
  <si>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</si>
  <si>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</si>
  <si>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</si>
  <si>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</si>
  <si>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</si>
  <si>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</si>
  <si>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</si>
  <si>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</si>
  <si>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</si>
  <si>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</si>
  <si>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</si>
  <si>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</si>
  <si>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</si>
  <si>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</si>
  <si>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</si>
  <si>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</si>
  <si>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</si>
  <si>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</si>
  <si>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</si>
  <si>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</si>
  <si>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</si>
  <si>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</si>
  <si>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</si>
  <si>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</si>
  <si>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</si>
  <si>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</si>
  <si>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</si>
  <si>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</si>
  <si>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</si>
  <si>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</si>
  <si>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</si>
  <si>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</si>
  <si>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</si>
  <si>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</si>
  <si>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</si>
  <si>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</si>
  <si>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</si>
  <si>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</si>
  <si>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</si>
  <si>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</si>
  <si>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</si>
  <si>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</si>
  <si>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</si>
  <si>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</si>
  <si>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</si>
  <si>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</si>
  <si>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</si>
  <si>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</si>
  <si>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</si>
  <si>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</si>
  <si>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</si>
  <si>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</si>
  <si>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</si>
  <si>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</si>
  <si>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</si>
  <si>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</si>
  <si>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</si>
  <si>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</si>
  <si>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</si>
  <si>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</si>
  <si>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</si>
  <si>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</si>
  <si>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</si>
  <si>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</si>
  <si>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</si>
  <si>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</si>
  <si>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</si>
  <si>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</si>
  <si>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</si>
  <si>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</si>
  <si>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</si>
  <si>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</si>
  <si>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</si>
  <si>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</si>
  <si>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</si>
  <si>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</si>
  <si>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</si>
  <si>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</si>
  <si>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</si>
  <si>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</si>
  <si>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</si>
  <si>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</si>
  <si>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</si>
  <si>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</si>
  <si>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</si>
  <si>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</si>
  <si>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</si>
  <si>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</si>
  <si>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</si>
  <si>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</si>
  <si>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</si>
  <si>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</si>
  <si>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</si>
  <si>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</si>
  <si>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</si>
  <si>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</si>
  <si>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</si>
  <si>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</si>
  <si>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</si>
  <si>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</si>
  <si>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</si>
  <si>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</si>
  <si>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</si>
  <si>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</si>
  <si>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</si>
  <si>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</si>
  <si>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</si>
  <si>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</si>
  <si>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</si>
  <si>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</si>
  <si>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</si>
  <si>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</si>
  <si>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</si>
  <si>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</si>
  <si>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</si>
  <si>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</si>
  <si>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</si>
  <si>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</si>
  <si>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</si>
  <si>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</si>
  <si>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</si>
  <si>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</si>
  <si>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</si>
  <si>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</si>
  <si>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</si>
  <si>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</si>
  <si>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</si>
  <si>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</si>
  <si>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</si>
  <si>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</si>
  <si>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</si>
  <si>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</si>
  <si>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</si>
  <si>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</si>
  <si>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</si>
  <si>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</si>
  <si>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</si>
  <si>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</si>
  <si>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</si>
  <si>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</si>
  <si>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</si>
  <si>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</si>
  <si>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</si>
  <si>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</si>
  <si>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</si>
  <si>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</si>
  <si>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</si>
  <si>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</si>
  <si>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</si>
  <si>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</si>
  <si>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</si>
  <si>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</si>
  <si>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</si>
  <si>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</si>
  <si>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</si>
  <si>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</si>
  <si>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</si>
  <si>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</si>
  <si>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</si>
  <si>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</si>
  <si>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</si>
  <si>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</si>
  <si>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</si>
  <si>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</si>
  <si>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</si>
  <si>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</si>
  <si>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</si>
  <si>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</si>
  <si>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</si>
  <si>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</si>
  <si>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</si>
  <si>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</si>
  <si>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</si>
  <si>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</si>
  <si>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</si>
  <si>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</si>
  <si>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</si>
  <si>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</si>
  <si>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</si>
  <si>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</si>
  <si>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</si>
  <si>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</si>
  <si>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</si>
  <si>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</si>
  <si>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</si>
  <si>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</si>
  <si>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</si>
  <si>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</si>
  <si>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</si>
  <si>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</si>
  <si>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</si>
  <si>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</si>
  <si>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</si>
  <si>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</si>
  <si>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</si>
  <si>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</si>
  <si>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</si>
  <si>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</si>
  <si>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</si>
  <si>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</si>
  <si>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</si>
  <si>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</si>
  <si>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</si>
  <si>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</si>
  <si>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</si>
  <si>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</si>
  <si>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</si>
  <si>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</si>
  <si>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</si>
  <si>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</si>
  <si>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</si>
  <si>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</si>
  <si>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</si>
  <si>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</si>
  <si>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</si>
  <si>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</si>
  <si>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</si>
  <si>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</si>
  <si>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</si>
  <si>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</si>
  <si>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</si>
  <si>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</si>
  <si>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</si>
  <si>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</si>
  <si>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</si>
  <si>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</si>
  <si>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</si>
  <si>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</si>
  <si>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</si>
  <si>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</si>
  <si>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</si>
  <si>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</si>
  <si>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</si>
  <si>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</si>
  <si>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</si>
  <si>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</si>
  <si>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</si>
  <si>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</si>
  <si>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</si>
  <si>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</si>
  <si>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</si>
  <si>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</si>
  <si>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</si>
  <si>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</si>
  <si>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</si>
  <si>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</si>
  <si>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</si>
  <si>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</si>
  <si>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</si>
  <si>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</si>
  <si>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</si>
  <si>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</si>
  <si>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</si>
  <si>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</si>
  <si>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</si>
  <si>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</si>
  <si>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</si>
  <si>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</si>
  <si>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</si>
  <si>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</si>
  <si>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</si>
  <si>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</si>
  <si>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</si>
  <si>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</si>
  <si>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</si>
  <si>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</si>
  <si>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</si>
  <si>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</si>
  <si>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</si>
  <si>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</si>
  <si>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</si>
  <si>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</si>
  <si>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</si>
  <si>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</si>
  <si>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</si>
  <si>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</si>
  <si>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</si>
  <si>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</si>
  <si>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</si>
  <si>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</si>
  <si>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</si>
  <si>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</si>
  <si>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</si>
  <si>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</si>
  <si>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</si>
  <si>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</si>
  <si>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</si>
  <si>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</si>
  <si>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</si>
  <si>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</si>
  <si>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</si>
  <si>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</si>
  <si>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</si>
  <si>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</si>
  <si>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</si>
  <si>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</si>
  <si>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</si>
  <si>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</si>
  <si>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</si>
  <si>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</si>
  <si>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</si>
  <si>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</si>
  <si>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</si>
  <si>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</si>
  <si>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</si>
  <si>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</si>
  <si>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</si>
  <si>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</si>
  <si>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</si>
  <si>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</si>
  <si>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</si>
  <si>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</si>
  <si>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</si>
  <si>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</si>
  <si>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</si>
  <si>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</si>
  <si>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</si>
  <si>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</si>
  <si>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</si>
  <si>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</si>
  <si>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</si>
  <si>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</si>
  <si>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</si>
  <si>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</si>
  <si>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</si>
  <si>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</si>
  <si>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</si>
  <si>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</si>
  <si>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</si>
  <si>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</si>
  <si>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</si>
  <si>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</si>
  <si>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</si>
  <si>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</si>
  <si>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</si>
  <si>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</si>
  <si>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</si>
  <si>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</si>
  <si>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</si>
  <si>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</si>
  <si>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</si>
  <si>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</si>
  <si>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</si>
  <si>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</si>
  <si>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</si>
  <si>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</si>
  <si>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</si>
  <si>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</si>
  <si>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</si>
  <si>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</si>
  <si>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</si>
  <si>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</si>
  <si>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</si>
  <si>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</si>
  <si>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</si>
  <si>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</si>
  <si>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</si>
  <si>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</si>
  <si>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</si>
  <si>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</si>
  <si>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</si>
  <si>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</si>
  <si>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</si>
  <si>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</si>
  <si>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</si>
  <si>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</si>
  <si>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</si>
  <si>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</si>
  <si>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</si>
  <si>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</si>
  <si>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</si>
  <si>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</si>
  <si>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</si>
  <si>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</si>
  <si>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</si>
  <si>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</si>
  <si>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</si>
  <si>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</si>
  <si>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</si>
  <si>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</si>
  <si>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</si>
  <si>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</si>
  <si>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</si>
  <si>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</si>
  <si>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</si>
  <si>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</si>
  <si>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</si>
  <si>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</si>
  <si>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</si>
  <si>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</si>
  <si>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</si>
  <si>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</si>
  <si>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</si>
  <si>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</si>
  <si>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</si>
  <si>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</si>
  <si>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</si>
  <si>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</si>
  <si>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</si>
  <si>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</si>
  <si>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</si>
  <si>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</si>
  <si>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</si>
  <si>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</si>
  <si>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</si>
  <si>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</si>
  <si>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</si>
  <si>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</si>
  <si>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</si>
  <si>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</si>
  <si>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</si>
  <si>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</si>
  <si>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</si>
  <si>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</si>
  <si>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</si>
  <si>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</si>
  <si>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</si>
  <si>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</si>
  <si>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</si>
  <si>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</si>
  <si>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</si>
  <si>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</si>
  <si>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</si>
  <si>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</si>
  <si>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</si>
  <si>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</si>
  <si>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</si>
  <si>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</si>
  <si>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</si>
  <si>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</si>
  <si>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</si>
  <si>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</si>
  <si>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</si>
  <si>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</si>
  <si>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</si>
  <si>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</si>
  <si>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</si>
  <si>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</si>
  <si>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</si>
  <si>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</si>
  <si>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</si>
  <si>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</si>
  <si>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</si>
  <si>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</si>
  <si>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</si>
  <si>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</si>
  <si>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</si>
  <si>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</si>
  <si>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</si>
  <si>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</si>
  <si>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</si>
  <si>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</si>
  <si>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</si>
  <si>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</si>
  <si>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</si>
  <si>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</si>
  <si>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</si>
  <si>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</si>
  <si>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</si>
  <si>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</si>
  <si>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</si>
  <si>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</si>
  <si>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</si>
  <si>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</si>
  <si>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</si>
  <si>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</si>
  <si>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</si>
  <si>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</si>
  <si>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</si>
  <si>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</si>
  <si>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</si>
  <si>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</si>
  <si>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</si>
  <si>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</si>
  <si>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</si>
  <si>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</si>
  <si>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</si>
  <si>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</si>
  <si>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</si>
  <si>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</si>
  <si>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</si>
  <si>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</si>
  <si>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</si>
  <si>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</si>
  <si>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</si>
  <si>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</si>
  <si>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</si>
  <si>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</si>
  <si>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</si>
  <si>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</si>
  <si>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</si>
  <si>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</si>
  <si>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</si>
  <si>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</si>
  <si>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</si>
  <si>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</si>
  <si>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</si>
  <si>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</si>
  <si>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</si>
  <si>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</si>
  <si>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</si>
  <si>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</si>
  <si>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</si>
  <si>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</si>
  <si>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</si>
  <si>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</si>
  <si>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</si>
  <si>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</si>
  <si>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</si>
  <si>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</si>
  <si>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</si>
  <si>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</si>
  <si>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</si>
  <si>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</si>
  <si>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</si>
  <si>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</si>
  <si>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</si>
  <si>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</si>
  <si>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</si>
  <si>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</si>
  <si>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</si>
  <si>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</si>
  <si>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</si>
  <si>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</si>
  <si>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</si>
  <si>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</si>
  <si>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</si>
  <si>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</si>
  <si>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</si>
  <si>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</si>
  <si>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</si>
  <si>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</si>
  <si>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</si>
  <si>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</si>
  <si>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</si>
  <si>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</si>
  <si>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</si>
  <si>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</si>
  <si>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</si>
  <si>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</si>
  <si>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</si>
  <si>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</si>
  <si>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</si>
  <si>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</si>
  <si>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</si>
  <si>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</si>
  <si>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</si>
  <si>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</si>
  <si>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</si>
  <si>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</si>
  <si>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</si>
  <si>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</si>
  <si>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</si>
  <si>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</si>
  <si>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</si>
  <si>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</si>
  <si>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</si>
  <si>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</si>
  <si>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</si>
  <si>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</si>
  <si>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</si>
  <si>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</si>
  <si>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</si>
  <si>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</si>
  <si>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</si>
  <si>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</si>
  <si>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</si>
  <si>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</si>
  <si>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</si>
  <si>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</si>
  <si>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</si>
  <si>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</si>
  <si>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</si>
  <si>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</si>
  <si>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</si>
  <si>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</si>
  <si>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</si>
  <si>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</si>
  <si>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</si>
  <si>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</si>
  <si>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</si>
  <si>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</si>
  <si>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</si>
  <si>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</si>
  <si>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</si>
  <si>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</si>
  <si>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</si>
  <si>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</si>
  <si>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</si>
  <si>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</si>
  <si>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</si>
  <si>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</si>
  <si>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</si>
  <si>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</si>
  <si>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</si>
  <si>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</si>
  <si>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</si>
  <si>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</si>
  <si>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</si>
  <si>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</si>
  <si>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</si>
  <si>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</si>
  <si>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</si>
  <si>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</si>
  <si>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</si>
  <si>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</si>
  <si>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</si>
  <si>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</si>
  <si>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</si>
  <si>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</si>
  <si>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</si>
  <si>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</si>
  <si>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</si>
  <si>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</si>
  <si>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</si>
  <si>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</si>
  <si>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</si>
  <si>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</si>
  <si>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</si>
  <si>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</si>
  <si>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</si>
  <si>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</si>
  <si>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</si>
  <si>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</si>
  <si>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</si>
  <si>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</si>
  <si>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</si>
  <si>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</si>
  <si>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</si>
  <si>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</si>
  <si>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</si>
  <si>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</si>
  <si>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</si>
  <si>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</si>
  <si>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</si>
  <si>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</si>
  <si>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</si>
  <si>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</si>
  <si>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</si>
  <si>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</si>
  <si>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</si>
  <si>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</si>
  <si>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</si>
  <si>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</si>
  <si>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</si>
  <si>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</si>
  <si>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</si>
  <si>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</si>
  <si>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</si>
  <si>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</si>
  <si>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</si>
  <si>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</si>
  <si>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</si>
  <si>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</si>
  <si>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</si>
  <si>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</si>
  <si>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</si>
  <si>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</si>
  <si>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</si>
  <si>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</si>
  <si>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</si>
  <si>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</si>
  <si>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</si>
  <si>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</si>
  <si>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</si>
  <si>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</si>
  <si>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</si>
  <si>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</si>
  <si>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</si>
  <si>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</si>
  <si>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</si>
  <si>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</si>
  <si>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</si>
  <si>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</si>
  <si>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</si>
  <si>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</si>
  <si>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</si>
  <si>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</si>
  <si>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</si>
  <si>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</si>
  <si>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</si>
  <si>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</si>
  <si>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</si>
  <si>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</si>
  <si>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</si>
  <si>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</si>
  <si>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</si>
  <si>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</si>
  <si>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</si>
  <si>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</si>
  <si>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</si>
  <si>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</si>
  <si>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</si>
  <si>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</si>
  <si>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</si>
  <si>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</si>
  <si>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</si>
  <si>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</si>
  <si>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</si>
  <si>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</si>
  <si>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</si>
  <si>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</si>
  <si>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</si>
  <si>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</si>
  <si>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</si>
  <si>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</si>
  <si>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</si>
  <si>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</si>
  <si>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</si>
  <si>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</si>
  <si>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</si>
  <si>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</si>
  <si>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</si>
  <si>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</si>
  <si>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</si>
  <si>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</si>
  <si>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</si>
  <si>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</si>
  <si>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</si>
  <si>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</si>
  <si>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</si>
  <si>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</si>
  <si>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</si>
  <si>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</si>
  <si>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</si>
  <si>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</si>
  <si>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</si>
  <si>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</si>
  <si>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</si>
  <si>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</si>
  <si>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</si>
  <si>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</si>
  <si>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</si>
  <si>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</si>
  <si>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</si>
  <si>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</si>
  <si>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</si>
  <si>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</si>
  <si>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</si>
  <si>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</si>
  <si>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</si>
  <si>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</si>
  <si>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</si>
  <si>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</si>
  <si>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</si>
  <si>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</si>
  <si>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</si>
  <si>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</si>
  <si>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</si>
  <si>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</si>
  <si>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</si>
  <si>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</si>
  <si>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</si>
  <si>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</si>
  <si>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</si>
  <si>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</si>
  <si>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</si>
  <si>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</si>
  <si>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</si>
  <si>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</si>
  <si>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</si>
  <si>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</si>
  <si>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</si>
  <si>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</si>
  <si>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</si>
  <si>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</si>
  <si>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</si>
  <si>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</si>
  <si>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</si>
  <si>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</si>
  <si>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</si>
  <si>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</si>
  <si>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</si>
  <si>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</si>
  <si>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</si>
  <si>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</si>
  <si>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</si>
  <si>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</si>
  <si>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</si>
  <si>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</si>
  <si>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</si>
  <si>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</si>
  <si>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</si>
  <si>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</si>
  <si>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</si>
  <si>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</si>
  <si>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</si>
  <si>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</si>
  <si>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</si>
  <si>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</si>
  <si>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</si>
  <si>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</si>
  <si>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</si>
  <si>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</si>
  <si>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</si>
  <si>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</si>
  <si>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</si>
  <si>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</si>
  <si>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</si>
  <si>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</si>
  <si>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</si>
  <si>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</si>
  <si>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</si>
  <si>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</si>
  <si>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</si>
  <si>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</si>
  <si>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</si>
  <si>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</si>
  <si>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</si>
  <si>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</si>
  <si>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</si>
  <si>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</si>
  <si>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</si>
  <si>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</si>
  <si>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</si>
  <si>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</si>
  <si>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</si>
  <si>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</si>
  <si>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</si>
  <si>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</si>
  <si>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</si>
  <si>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</si>
  <si>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</si>
  <si>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</si>
  <si>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</si>
  <si>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</si>
  <si>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</si>
  <si>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</si>
  <si>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</si>
  <si>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</si>
  <si>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</si>
  <si>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</si>
  <si>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</si>
  <si>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</si>
  <si>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</si>
  <si>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</si>
  <si>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</si>
  <si>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</si>
  <si>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</si>
  <si>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</si>
  <si>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</si>
  <si>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</si>
  <si>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</si>
  <si>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</si>
  <si>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</si>
  <si>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</si>
  <si>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</si>
  <si>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</si>
  <si>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</si>
  <si>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</si>
  <si>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</si>
  <si>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</si>
  <si>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</si>
  <si>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</si>
  <si>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</si>
  <si>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</si>
  <si>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</si>
  <si>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</si>
  <si>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</si>
  <si>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</si>
  <si>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</si>
  <si>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</si>
  <si>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</si>
  <si>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</si>
  <si>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</si>
  <si>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</si>
  <si>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</si>
  <si>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</si>
  <si>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</si>
  <si>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</si>
  <si>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</si>
  <si>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</si>
  <si>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</si>
  <si>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</si>
  <si>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</si>
  <si>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</si>
  <si>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</si>
  <si>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</si>
  <si>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</si>
  <si>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</si>
  <si>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</si>
  <si>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</si>
  <si>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</si>
  <si>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</si>
  <si>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</si>
  <si>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</si>
  <si>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</si>
  <si>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</si>
  <si>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</si>
  <si>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</si>
  <si>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</si>
  <si>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</si>
  <si>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</si>
  <si>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</si>
  <si>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</si>
  <si>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</si>
  <si>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</si>
  <si>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</si>
  <si>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</si>
  <si>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</si>
  <si>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</si>
  <si>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</si>
  <si>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</si>
  <si>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</si>
  <si>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</si>
  <si>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</si>
  <si>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</si>
  <si>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</si>
  <si>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</si>
  <si>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</si>
  <si>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</si>
  <si>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</si>
  <si>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</si>
  <si>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</si>
  <si>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</si>
  <si>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</si>
  <si>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</si>
  <si>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</si>
  <si>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</si>
  <si>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</si>
  <si>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</si>
  <si>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</si>
  <si>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</si>
  <si>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</si>
  <si>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</si>
  <si>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</si>
  <si>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</si>
  <si>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</si>
  <si>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</si>
  <si>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</si>
  <si>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</si>
  <si>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</si>
  <si>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</si>
  <si>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</si>
  <si>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</si>
  <si>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</si>
  <si>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</si>
  <si>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</si>
  <si>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</si>
  <si>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</si>
  <si>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</si>
  <si>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</si>
  <si>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</si>
  <si>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</si>
  <si>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</si>
  <si>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</si>
  <si>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</si>
  <si>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</si>
  <si>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</si>
  <si>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</si>
  <si>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</si>
  <si>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</si>
  <si>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</si>
  <si>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</si>
  <si>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</si>
  <si>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</si>
  <si>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</si>
  <si>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</si>
  <si>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</si>
  <si>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</si>
  <si>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</si>
  <si>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</si>
  <si>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</si>
  <si>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</si>
  <si>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</si>
  <si>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</si>
  <si>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</si>
  <si>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</si>
  <si>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</si>
  <si>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</si>
  <si>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</si>
  <si>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</si>
  <si>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</si>
  <si>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</si>
  <si>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</si>
  <si>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</si>
  <si>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</si>
  <si>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</si>
  <si>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</si>
  <si>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</si>
  <si>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</si>
  <si>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</si>
  <si>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</si>
  <si>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</si>
  <si>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</si>
  <si>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</si>
  <si>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</si>
  <si>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</si>
  <si>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</si>
  <si>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</si>
  <si>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</si>
  <si>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</si>
  <si>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</si>
  <si>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</si>
  <si>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</si>
  <si>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</si>
  <si>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</si>
  <si>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</si>
  <si>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</si>
  <si>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</si>
  <si>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</si>
  <si>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</si>
  <si>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</si>
  <si>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</si>
  <si>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</si>
  <si>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</si>
  <si>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</si>
  <si>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</si>
  <si>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</si>
  <si>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</si>
  <si>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</si>
  <si>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</si>
  <si>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</si>
  <si>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</si>
  <si>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</si>
  <si>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</si>
  <si>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</si>
  <si>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</si>
  <si>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</si>
  <si>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</si>
  <si>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</si>
  <si>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</si>
  <si>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</si>
  <si>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</si>
  <si>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</si>
  <si>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</si>
  <si>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</si>
  <si>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</si>
  <si>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</si>
  <si>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</si>
  <si>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</si>
  <si>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</si>
  <si>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</si>
  <si>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</si>
  <si>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</si>
  <si>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</si>
  <si>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</si>
  <si>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</si>
  <si>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</si>
  <si>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</si>
  <si>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</si>
  <si>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</si>
  <si>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</si>
  <si>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</si>
  <si>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</si>
  <si>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</si>
  <si>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</si>
  <si>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</si>
  <si>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</si>
  <si>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</si>
  <si>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</si>
  <si>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</si>
  <si>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</si>
  <si>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</si>
  <si>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</si>
  <si>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</si>
  <si>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</si>
  <si>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</si>
  <si>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</si>
  <si>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</si>
  <si>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</si>
  <si>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</si>
  <si>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</si>
  <si>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</si>
  <si>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</si>
  <si>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</si>
  <si>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</si>
  <si>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</si>
  <si>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</si>
  <si>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</si>
  <si>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</si>
  <si>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</si>
  <si>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</si>
  <si>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</si>
  <si>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</si>
  <si>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</si>
  <si>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</si>
  <si>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</si>
  <si>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</si>
  <si>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</si>
  <si>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</si>
  <si>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</si>
  <si>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</si>
  <si>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</si>
  <si>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</si>
  <si>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</si>
  <si>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</si>
  <si>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</si>
  <si>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</si>
  <si>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</si>
  <si>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</si>
  <si>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</si>
  <si>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</si>
  <si>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</si>
  <si>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</si>
  <si>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</si>
  <si>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</si>
  <si>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</si>
  <si>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</si>
  <si>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</si>
  <si>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</si>
  <si>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</si>
  <si>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</si>
  <si>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</si>
  <si>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</si>
  <si>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</si>
  <si>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</si>
  <si>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</si>
  <si>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</si>
  <si>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</si>
  <si>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</si>
  <si>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</si>
  <si>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</si>
  <si>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</si>
  <si>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</si>
  <si>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</si>
  <si>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</si>
  <si>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</si>
  <si>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</si>
  <si>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</si>
  <si>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</si>
  <si>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</si>
  <si>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</si>
  <si>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</si>
  <si>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</si>
  <si>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</si>
  <si>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</si>
  <si>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</si>
  <si>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</si>
  <si>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</si>
  <si>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</si>
  <si>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</si>
  <si>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</si>
  <si>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</si>
  <si>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</si>
  <si>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</si>
  <si>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</si>
  <si>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</si>
  <si>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</si>
  <si>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</si>
  <si>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</si>
  <si>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</si>
  <si>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</si>
  <si>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</si>
  <si>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</si>
  <si>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</si>
  <si>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</si>
  <si>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</si>
  <si>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</si>
  <si>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</si>
  <si>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</si>
  <si>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</si>
  <si>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</si>
  <si>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</si>
  <si>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</si>
  <si>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</si>
  <si>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</si>
  <si>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</si>
  <si>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</si>
  <si>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</si>
  <si>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</si>
  <si>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</si>
  <si>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</si>
  <si>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</si>
  <si>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</si>
  <si>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</si>
  <si>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</si>
  <si>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</si>
  <si>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</si>
  <si>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</si>
  <si>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</si>
  <si>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</si>
  <si>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</si>
  <si>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</si>
  <si>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</si>
  <si>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</si>
  <si>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</si>
  <si>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</si>
  <si>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</si>
  <si>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</si>
  <si>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</si>
  <si>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</si>
  <si>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</si>
  <si>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</si>
  <si>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</si>
  <si>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</si>
  <si>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</si>
  <si>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</si>
  <si>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</si>
  <si>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</si>
  <si>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</si>
  <si>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</si>
  <si>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</si>
  <si>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</si>
  <si>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</si>
  <si>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</si>
  <si>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</si>
  <si>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</si>
  <si>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</si>
  <si>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</si>
  <si>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</si>
  <si>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</si>
  <si>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</si>
  <si>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</si>
  <si>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</si>
  <si>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</si>
  <si>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</si>
  <si>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</si>
  <si>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</si>
  <si>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</si>
  <si>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</si>
  <si>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</si>
  <si>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</si>
  <si>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</si>
  <si>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</si>
  <si>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</si>
  <si>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</si>
  <si>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</si>
  <si>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</si>
  <si>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</si>
  <si>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</si>
  <si>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</si>
  <si>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</si>
  <si>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</si>
  <si>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</si>
  <si>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</si>
  <si>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</si>
  <si>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</si>
  <si>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</si>
  <si>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</si>
  <si>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</si>
  <si>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</si>
  <si>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</si>
  <si>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</si>
  <si>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</si>
  <si>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</si>
  <si>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</si>
  <si>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</si>
  <si>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</si>
  <si>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</si>
  <si>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</si>
  <si>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</si>
  <si>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</si>
  <si>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</si>
  <si>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</si>
  <si>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</si>
  <si>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</si>
  <si>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</si>
  <si>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</si>
  <si>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</si>
  <si>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</si>
  <si>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</si>
  <si>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</si>
  <si>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</si>
  <si>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</si>
  <si>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</si>
  <si>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</si>
  <si>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</si>
  <si>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</si>
  <si>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</si>
  <si>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</si>
  <si>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</si>
  <si>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</si>
  <si>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</si>
  <si>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</si>
  <si>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</si>
  <si>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</si>
  <si>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</si>
  <si>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</si>
  <si>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</si>
  <si>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</si>
  <si>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</si>
  <si>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</si>
  <si>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</si>
  <si>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</si>
  <si>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</si>
  <si>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</si>
  <si>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</si>
  <si>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</si>
  <si>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</si>
  <si>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</si>
  <si>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</si>
  <si>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</si>
  <si>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</si>
  <si>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</si>
  <si>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</si>
  <si>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</si>
  <si>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</si>
  <si>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</si>
  <si>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</si>
  <si>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</si>
  <si>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</si>
  <si>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</si>
  <si>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</si>
  <si>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</si>
  <si>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</si>
  <si>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</si>
  <si>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</si>
  <si>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</si>
  <si>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</si>
  <si>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</si>
  <si>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</si>
  <si>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</si>
  <si>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</si>
  <si>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</si>
  <si>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</si>
  <si>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</si>
  <si>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</si>
  <si>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</si>
  <si>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</si>
  <si>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</si>
  <si>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</si>
  <si>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</si>
  <si>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</si>
  <si>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</si>
  <si>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</si>
  <si>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</si>
  <si>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</si>
  <si>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</si>
  <si>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</si>
  <si>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</si>
  <si>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</si>
  <si>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</si>
  <si>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</si>
  <si>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</si>
  <si>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</si>
  <si>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</si>
  <si>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</si>
  <si>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</si>
  <si>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</si>
  <si>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</si>
  <si>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</si>
  <si>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</si>
  <si>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</si>
  <si>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</si>
  <si>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</si>
  <si>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</si>
  <si>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</si>
  <si>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</si>
  <si>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</si>
  <si>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</si>
  <si>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</si>
  <si>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</si>
  <si>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</si>
  <si>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</si>
  <si>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</si>
  <si>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</si>
  <si>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</si>
  <si>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</si>
  <si>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</si>
  <si>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</si>
  <si>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</si>
  <si>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</si>
  <si>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</si>
  <si>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</si>
  <si>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</si>
  <si>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</si>
  <si>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</si>
  <si>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</si>
  <si>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</si>
  <si>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</si>
  <si>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</si>
  <si>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</si>
  <si>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</si>
  <si>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</si>
  <si>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</si>
  <si>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</si>
  <si>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</si>
  <si>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</si>
  <si>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</si>
  <si>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</si>
  <si>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</si>
  <si>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</si>
  <si>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</si>
  <si>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</si>
  <si>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</si>
  <si>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</si>
  <si>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</si>
  <si>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</si>
  <si>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</si>
  <si>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</si>
  <si>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</si>
  <si>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</si>
  <si>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</si>
  <si>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</si>
  <si>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</si>
  <si>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</si>
  <si>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</si>
  <si>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</si>
  <si>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</si>
  <si>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</si>
  <si>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</si>
  <si>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</si>
  <si>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</si>
  <si>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</si>
  <si>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</si>
  <si>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</si>
  <si>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</si>
  <si>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</si>
  <si>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</si>
  <si>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</si>
  <si>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</si>
  <si>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</si>
  <si>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</si>
  <si>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</si>
  <si>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</si>
  <si>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</si>
  <si>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</si>
  <si>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</si>
  <si>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</si>
  <si>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</si>
  <si>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</si>
  <si>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</si>
  <si>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</si>
  <si>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</si>
  <si>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</si>
  <si>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</si>
  <si>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</si>
  <si>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</si>
  <si>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</si>
  <si>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</si>
  <si>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</si>
  <si>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</si>
  <si>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</si>
  <si>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</si>
  <si>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</si>
  <si>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</si>
  <si>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</si>
  <si>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</si>
  <si>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</si>
  <si>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</si>
  <si>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</si>
  <si>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</si>
  <si>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</si>
  <si>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</si>
  <si>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</si>
  <si>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</si>
  <si>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</si>
  <si>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</si>
  <si>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</si>
  <si>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</si>
  <si>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</si>
  <si>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</si>
  <si>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</si>
  <si>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</si>
  <si>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</si>
  <si>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</si>
  <si>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</si>
  <si>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</si>
  <si>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</si>
  <si>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</si>
  <si>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</si>
  <si>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</si>
  <si>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</si>
  <si>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</si>
  <si>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</si>
  <si>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</si>
  <si>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</si>
  <si>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</si>
  <si>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</si>
  <si>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</si>
  <si>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</si>
  <si>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</si>
  <si>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</si>
  <si>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</si>
  <si>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</si>
  <si>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</si>
  <si>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</si>
  <si>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</si>
  <si>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</si>
  <si>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</si>
  <si>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</si>
  <si>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</si>
  <si>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</si>
  <si>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</si>
  <si>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</si>
  <si>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</si>
  <si>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</si>
  <si>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</si>
  <si>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</si>
  <si>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</si>
  <si>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</si>
  <si>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</si>
  <si>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</si>
  <si>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</si>
  <si>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</si>
  <si>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</si>
  <si>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</si>
  <si>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</si>
  <si>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</si>
  <si>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</si>
  <si>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</si>
  <si>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</si>
  <si>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</si>
  <si>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</si>
  <si>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</si>
  <si>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</si>
  <si>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</si>
  <si>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</si>
  <si>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</si>
  <si>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</si>
  <si>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</si>
  <si>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</si>
  <si>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</si>
  <si>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</si>
  <si>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</si>
  <si>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</si>
  <si>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</si>
  <si>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</si>
  <si>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</si>
  <si>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</si>
  <si>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</si>
  <si>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</si>
  <si>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</si>
  <si>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</si>
  <si>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</si>
  <si>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</si>
  <si>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</si>
  <si>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</si>
  <si>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</si>
  <si>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</si>
  <si>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</si>
  <si>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</si>
  <si>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</si>
  <si>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</si>
  <si>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</si>
  <si>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</si>
  <si>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</si>
  <si>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</si>
  <si>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</si>
  <si>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</si>
  <si>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</si>
  <si>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</si>
  <si>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</si>
  <si>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</si>
  <si>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</si>
  <si>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</si>
  <si>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</si>
  <si>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</si>
  <si>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</si>
  <si>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</si>
  <si>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</si>
  <si>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</si>
  <si>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</si>
  <si>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</si>
  <si>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</si>
  <si>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</si>
  <si>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</si>
  <si>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</si>
  <si>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</si>
  <si>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</si>
  <si>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</si>
  <si>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</si>
  <si>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</si>
  <si>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</si>
  <si>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</si>
  <si>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</si>
  <si>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</si>
  <si>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</si>
  <si>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</si>
  <si>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</si>
  <si>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</si>
  <si>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</si>
  <si>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</si>
  <si>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</si>
  <si>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</si>
  <si>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</si>
  <si>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</si>
  <si>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</si>
  <si>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</si>
  <si>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</si>
  <si>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</si>
  <si>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</si>
  <si>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</si>
  <si>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</si>
  <si>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</si>
  <si>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</si>
  <si>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</si>
  <si>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</si>
  <si>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</si>
  <si>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</si>
  <si>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</si>
  <si>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</si>
  <si>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</si>
  <si>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</si>
  <si>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</si>
  <si>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</si>
  <si>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</si>
  <si>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</si>
  <si>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</si>
  <si>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</si>
  <si>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</si>
  <si>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</si>
  <si>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</si>
  <si>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</si>
  <si>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</si>
  <si>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</si>
  <si>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</si>
  <si>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</si>
  <si>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</si>
  <si>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</si>
  <si>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</si>
  <si>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</si>
  <si>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</si>
  <si>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</si>
  <si>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</si>
  <si>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</si>
  <si>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</si>
  <si>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</si>
  <si>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</si>
  <si>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</si>
  <si>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</si>
  <si>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</si>
  <si>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</si>
  <si>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</si>
  <si>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</si>
  <si>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</si>
  <si>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</si>
  <si>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</si>
  <si>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</si>
  <si>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</si>
  <si>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</si>
  <si>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</si>
  <si>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</si>
  <si>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</si>
  <si>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</si>
  <si>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</si>
  <si>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</si>
  <si>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</si>
  <si>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</si>
  <si>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</si>
  <si>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</si>
  <si>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</si>
  <si>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</si>
  <si>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</si>
  <si>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</si>
  <si>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</si>
  <si>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</si>
  <si>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</si>
  <si>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</si>
  <si>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</si>
  <si>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</si>
  <si>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</si>
  <si>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</si>
  <si>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</si>
  <si>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</si>
  <si>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</si>
  <si>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</si>
  <si>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</si>
  <si>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</si>
  <si>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</si>
  <si>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</si>
  <si>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</si>
  <si>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</si>
  <si>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</si>
  <si>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</si>
  <si>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</si>
  <si>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</si>
  <si>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</si>
  <si>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</si>
  <si>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</si>
  <si>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</si>
  <si>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</si>
  <si>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</si>
  <si>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</si>
  <si>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</si>
  <si>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</si>
  <si>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</si>
  <si>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</si>
  <si>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</si>
  <si>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</si>
  <si>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</si>
  <si>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</si>
  <si>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</si>
  <si>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</si>
  <si>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</si>
  <si>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</si>
  <si>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</si>
  <si>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</si>
  <si>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</si>
  <si>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</si>
  <si>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</si>
  <si>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</si>
  <si>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</si>
  <si>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</si>
  <si>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</si>
  <si>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</si>
  <si>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</si>
  <si>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</si>
  <si>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</si>
  <si>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</si>
  <si>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</si>
  <si>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</si>
  <si>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</si>
  <si>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</si>
  <si>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</si>
  <si>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</si>
  <si>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</si>
  <si>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</si>
  <si>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</si>
  <si>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</si>
  <si>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</si>
  <si>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</si>
  <si>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</si>
  <si>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</si>
  <si>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</si>
  <si>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</si>
  <si>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</si>
  <si>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</si>
  <si>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</si>
  <si>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</si>
  <si>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</si>
  <si>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</si>
  <si>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</si>
  <si>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</si>
  <si>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</si>
  <si>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</si>
  <si>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</si>
  <si>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</si>
  <si>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</si>
  <si>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</si>
  <si>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</si>
  <si>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</si>
  <si>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</si>
  <si>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</si>
  <si>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</si>
  <si>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</si>
  <si>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</si>
  <si>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</si>
  <si>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</si>
  <si>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</si>
  <si>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</si>
  <si>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</si>
  <si>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</si>
  <si>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</si>
  <si>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</si>
  <si>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</si>
  <si>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</si>
  <si>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</si>
  <si>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</si>
  <si>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</si>
  <si>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</si>
  <si>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</si>
  <si>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</si>
  <si>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</si>
  <si>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</si>
  <si>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</si>
  <si>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</si>
  <si>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</si>
  <si>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</si>
  <si>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</si>
  <si>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</si>
  <si>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</si>
  <si>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</si>
  <si>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</si>
  <si>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</si>
  <si>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</si>
  <si>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</si>
  <si>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</si>
  <si>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</si>
  <si>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</si>
  <si>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</si>
  <si>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</si>
  <si>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</si>
  <si>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</si>
  <si>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</si>
  <si>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</si>
  <si>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</si>
  <si>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</si>
  <si>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</si>
  <si>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</si>
  <si>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</si>
  <si>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</si>
  <si>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</si>
  <si>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</si>
  <si>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</si>
  <si>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</si>
  <si>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</si>
  <si>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</si>
  <si>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</si>
  <si>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</si>
  <si>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</si>
  <si>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</si>
  <si>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</si>
  <si>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</si>
  <si>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</si>
  <si>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</si>
  <si>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</si>
  <si>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</si>
  <si>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</si>
  <si>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</si>
  <si>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</si>
  <si>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</si>
  <si>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</si>
  <si>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</si>
  <si>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</si>
  <si>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</si>
  <si>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</si>
  <si>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</si>
  <si>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</si>
  <si>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</si>
  <si>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</si>
  <si>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</si>
  <si>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</si>
  <si>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</si>
  <si>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</si>
  <si>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</si>
  <si>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</si>
  <si>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</si>
  <si>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</si>
  <si>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</si>
  <si>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</si>
  <si>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</si>
  <si>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</si>
  <si>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</si>
  <si>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</si>
  <si>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</si>
  <si>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</si>
  <si>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</si>
  <si>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</si>
  <si>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</si>
  <si>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</si>
  <si>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</si>
  <si>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</si>
  <si>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</si>
  <si>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</si>
  <si>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</si>
  <si>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</si>
  <si>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</si>
  <si>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</si>
  <si>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</si>
  <si>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</si>
  <si>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</si>
  <si>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</si>
  <si>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</si>
  <si>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</si>
  <si>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</si>
  <si>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</si>
  <si>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</si>
  <si>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</si>
  <si>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</si>
  <si>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</si>
  <si>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</si>
  <si>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</si>
  <si>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</si>
  <si>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</si>
  <si>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</si>
  <si>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</si>
  <si>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</si>
  <si>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</si>
  <si>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</si>
  <si>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</si>
  <si>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</si>
  <si>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</si>
  <si>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</si>
  <si>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</si>
  <si>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</si>
  <si>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</si>
  <si>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</si>
  <si>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</si>
  <si>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</si>
  <si>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</si>
  <si>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</si>
  <si>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</si>
  <si>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</si>
  <si>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</si>
  <si>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</si>
  <si>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</si>
  <si>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</si>
  <si>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</si>
  <si>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</si>
  <si>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</si>
  <si>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</si>
  <si>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</si>
  <si>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</si>
  <si>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</si>
  <si>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</si>
  <si>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</si>
  <si>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</si>
  <si>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</si>
  <si>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</si>
  <si>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</si>
  <si>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</si>
  <si>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</si>
  <si>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</si>
  <si>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</si>
  <si>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</si>
  <si>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</si>
  <si>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</si>
  <si>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</si>
  <si>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</si>
  <si>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</si>
  <si>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</si>
  <si>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</si>
  <si>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</si>
  <si>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</si>
  <si>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</si>
  <si>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</si>
  <si>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</si>
  <si>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</si>
  <si>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</si>
  <si>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</si>
  <si>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</si>
  <si>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</si>
  <si>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</si>
  <si>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</si>
  <si>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</si>
  <si>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</si>
  <si>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</si>
  <si>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</si>
  <si>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</si>
  <si>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</si>
  <si>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</si>
  <si>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</si>
  <si>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</si>
  <si>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</si>
  <si>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</si>
  <si>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</si>
  <si>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</si>
  <si>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</si>
  <si>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</si>
  <si>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</si>
  <si>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</si>
  <si>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</si>
  <si>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</si>
  <si>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</si>
  <si>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</si>
  <si>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</si>
  <si>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</si>
  <si>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</si>
  <si>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</si>
  <si>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</si>
  <si>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</si>
  <si>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</si>
  <si>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</si>
  <si>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</si>
  <si>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</si>
  <si>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</si>
  <si>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</si>
  <si>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</si>
  <si>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</si>
  <si>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</si>
  <si>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</si>
  <si>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</si>
  <si>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</si>
  <si>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</si>
  <si>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</si>
  <si>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</si>
  <si>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</si>
  <si>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</si>
  <si>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</si>
  <si>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</si>
  <si>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</si>
  <si>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</si>
  <si>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</si>
  <si>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</si>
  <si>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</si>
  <si>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</si>
  <si>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</si>
  <si>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</si>
  <si>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</si>
  <si>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</si>
  <si>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</si>
  <si>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</si>
  <si>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</si>
  <si>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</si>
  <si>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</si>
  <si>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</si>
  <si>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</si>
  <si>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</si>
  <si>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</si>
  <si>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</si>
  <si>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</si>
  <si>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</si>
  <si>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</si>
  <si>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</si>
  <si>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</si>
  <si>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</si>
  <si>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</si>
  <si>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</si>
  <si>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</si>
  <si>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</si>
  <si>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</si>
  <si>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</si>
  <si>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</si>
  <si>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</si>
  <si>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</si>
  <si>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</si>
  <si>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</si>
  <si>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</si>
  <si>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</si>
  <si>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</si>
  <si>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</si>
  <si>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</si>
  <si>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</si>
  <si>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</si>
  <si>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</si>
  <si>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</si>
  <si>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</si>
  <si>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</si>
  <si>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</si>
  <si>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</si>
  <si>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</si>
  <si>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</si>
  <si>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</si>
  <si>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</si>
  <si>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</si>
  <si>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</si>
  <si>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</si>
  <si>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</si>
  <si>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</si>
  <si>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</si>
  <si>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</si>
  <si>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</si>
  <si>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</si>
  <si>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</si>
  <si>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</si>
  <si>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</si>
  <si>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</si>
  <si>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</si>
  <si>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</si>
  <si>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</si>
  <si>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</si>
  <si>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</si>
  <si>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</si>
  <si>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</si>
  <si>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</si>
  <si>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</si>
  <si>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</si>
  <si>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</si>
  <si>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</si>
  <si>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</si>
  <si>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</si>
  <si>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</si>
  <si>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</si>
  <si>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</si>
  <si>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</si>
  <si>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</si>
  <si>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</si>
  <si>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</si>
  <si>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</si>
  <si>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</si>
  <si>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</si>
  <si>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</si>
  <si>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</si>
  <si>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</si>
  <si>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</si>
  <si>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</si>
  <si>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</si>
  <si>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</si>
  <si>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</si>
  <si>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</si>
  <si>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</si>
  <si>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</si>
  <si>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</si>
  <si>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</si>
  <si>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</si>
  <si>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</si>
  <si>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</si>
  <si>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</si>
  <si>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</si>
  <si>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</si>
  <si>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</si>
  <si>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</si>
  <si>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</si>
  <si>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</si>
  <si>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</si>
  <si>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</si>
  <si>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</si>
  <si>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</si>
  <si>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</si>
  <si>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</si>
  <si>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</si>
  <si>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</si>
  <si>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</si>
  <si>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</si>
  <si>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</si>
  <si>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</si>
  <si>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</si>
  <si>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</si>
  <si>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</si>
  <si>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</si>
  <si>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</si>
  <si>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</si>
  <si>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</si>
  <si>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</si>
  <si>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</si>
  <si>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</si>
  <si>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</si>
  <si>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</si>
  <si>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</si>
  <si>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</si>
  <si>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</si>
  <si>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</si>
  <si>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</si>
  <si>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</si>
  <si>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</si>
  <si>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</si>
  <si>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</si>
  <si>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</si>
  <si>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</si>
  <si>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</si>
  <si>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</si>
  <si>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</si>
  <si>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</si>
  <si>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</si>
  <si>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</si>
  <si>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</si>
  <si>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</si>
  <si>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</si>
  <si>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</si>
  <si>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</si>
  <si>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</si>
  <si>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</si>
  <si>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</si>
  <si>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</si>
  <si>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</si>
  <si>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</si>
  <si>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</si>
  <si>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</si>
  <si>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</si>
  <si>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</si>
  <si>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</si>
  <si>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</si>
  <si>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</si>
  <si>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</si>
  <si>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</si>
  <si>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</si>
  <si>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</si>
  <si>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</si>
  <si>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</si>
  <si>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</si>
  <si>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</si>
  <si>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</si>
  <si>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</si>
  <si>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</si>
  <si>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</si>
  <si>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</si>
  <si>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</si>
  <si>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</si>
  <si>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</si>
  <si>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</si>
  <si>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</si>
  <si>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</si>
  <si>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</si>
  <si>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</si>
  <si>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</si>
  <si>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</si>
  <si>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</si>
  <si>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</si>
  <si>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</si>
  <si>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</si>
  <si>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</si>
  <si>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</si>
  <si>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</si>
  <si>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</si>
  <si>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</si>
  <si>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</si>
  <si>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</si>
  <si>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</si>
  <si>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</si>
  <si>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</si>
  <si>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</si>
  <si>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</si>
  <si>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</si>
  <si>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</si>
  <si>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</si>
  <si>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</si>
  <si>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</si>
  <si>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</si>
  <si>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</si>
  <si>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</si>
  <si>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</si>
  <si>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</si>
  <si>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</si>
  <si>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</si>
  <si>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</si>
  <si>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</si>
  <si>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</si>
  <si>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</si>
  <si>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</si>
  <si>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</si>
  <si>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</si>
  <si>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</si>
  <si>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</si>
  <si>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</si>
  <si>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</si>
  <si>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</si>
  <si>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</si>
  <si>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</si>
  <si>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</si>
  <si>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</si>
  <si>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</si>
  <si>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</si>
  <si>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</si>
  <si>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</si>
  <si>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</si>
  <si>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</si>
  <si>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</si>
  <si>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</si>
  <si>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</si>
  <si>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</si>
  <si>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</si>
  <si>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</si>
  <si>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</si>
  <si>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</si>
  <si>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</si>
  <si>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</si>
  <si>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</si>
  <si>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</si>
  <si>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</si>
  <si>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</si>
  <si>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</si>
  <si>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</si>
  <si>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</si>
  <si>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</si>
  <si>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</si>
  <si>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</si>
  <si>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</si>
  <si>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</si>
  <si>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</si>
  <si>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</si>
  <si>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</si>
  <si>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</si>
  <si>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</si>
  <si>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</si>
  <si>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</si>
  <si>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</si>
  <si>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</si>
  <si>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</si>
  <si>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</si>
  <si>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</si>
  <si>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</si>
  <si>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</si>
  <si>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</si>
  <si>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</si>
  <si>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</si>
  <si>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</si>
  <si>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</si>
  <si>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</si>
  <si>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</si>
  <si>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</si>
  <si>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</si>
  <si>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</si>
  <si>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</si>
  <si>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</si>
  <si>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</si>
  <si>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</si>
  <si>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</si>
  <si>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</si>
  <si>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</si>
  <si>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</si>
  <si>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</si>
  <si>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</si>
  <si>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</si>
  <si>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</si>
  <si>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</si>
  <si>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</si>
  <si>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</si>
  <si>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</si>
  <si>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</si>
  <si>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</si>
  <si>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</si>
  <si>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</si>
  <si>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</si>
  <si>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</si>
  <si>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</si>
  <si>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</si>
  <si>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</si>
  <si>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</si>
  <si>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</si>
  <si>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</si>
  <si>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</si>
  <si>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</si>
  <si>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</si>
  <si>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</si>
  <si>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</si>
  <si>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</si>
  <si>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</si>
  <si>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</si>
  <si>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</si>
  <si>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</si>
  <si>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</si>
  <si>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</si>
  <si>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</si>
  <si>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</si>
  <si>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</si>
  <si>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</si>
  <si>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</si>
  <si>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</si>
  <si>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</si>
  <si>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</si>
  <si>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</si>
  <si>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</si>
  <si>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</si>
  <si>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</si>
  <si>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</si>
  <si>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</si>
  <si>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</si>
  <si>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</si>
  <si>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</si>
  <si>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</si>
  <si>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</si>
  <si>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</si>
  <si>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</si>
  <si>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</si>
  <si>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</si>
  <si>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</si>
  <si>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</si>
  <si>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</si>
  <si>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</si>
  <si>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</si>
  <si>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</si>
  <si>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</si>
  <si>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</si>
  <si>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</si>
  <si>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</si>
  <si>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</si>
  <si>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</si>
  <si>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</si>
  <si>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</si>
  <si>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</si>
  <si>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</si>
  <si>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</si>
  <si>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</si>
  <si>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</si>
  <si>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</si>
  <si>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</si>
  <si>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</si>
  <si>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</si>
  <si>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</si>
  <si>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</si>
  <si>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</si>
  <si>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</si>
  <si>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</si>
  <si>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</si>
  <si>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</si>
  <si>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</si>
  <si>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</si>
  <si>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</si>
  <si>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</si>
  <si>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</si>
  <si>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</si>
  <si>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</si>
  <si>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</si>
  <si>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</si>
  <si>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</si>
  <si>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</si>
  <si>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</si>
  <si>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</si>
  <si>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</si>
  <si>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</si>
  <si>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</si>
  <si>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</si>
  <si>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</si>
  <si>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</si>
  <si>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</si>
  <si>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</si>
  <si>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</si>
  <si>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</si>
  <si>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</si>
  <si>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</si>
  <si>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</si>
  <si>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</si>
  <si>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</si>
  <si>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</si>
  <si>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</si>
  <si>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</si>
  <si>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</si>
  <si>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</si>
  <si>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</si>
  <si>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</si>
  <si>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</si>
  <si>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</si>
  <si>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</si>
  <si>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</si>
  <si>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</si>
  <si>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</si>
  <si>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</si>
  <si>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</si>
  <si>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</si>
  <si>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</si>
  <si>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</si>
  <si>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</si>
  <si>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</si>
  <si>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</si>
  <si>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</si>
  <si>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</si>
  <si>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</si>
  <si>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</si>
  <si>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</si>
  <si>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</si>
  <si>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</si>
  <si>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</si>
  <si>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</si>
  <si>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</si>
  <si>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</si>
  <si>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</si>
  <si>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</si>
  <si>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</si>
  <si>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</si>
  <si>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</si>
  <si>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</si>
  <si>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</si>
  <si>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</si>
  <si>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</si>
  <si>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</si>
  <si>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</si>
  <si>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</si>
  <si>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</si>
  <si>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</si>
  <si>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</si>
  <si>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</si>
  <si>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</si>
  <si>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</si>
  <si>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</si>
  <si>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</si>
  <si>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</si>
  <si>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</si>
  <si>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</si>
  <si>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</si>
  <si>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</si>
  <si>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</si>
  <si>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</si>
  <si>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</si>
  <si>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</si>
  <si>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</si>
  <si>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</si>
  <si>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</si>
  <si>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</si>
  <si>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</si>
  <si>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</si>
  <si>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</si>
  <si>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</si>
  <si>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</si>
  <si>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</si>
  <si>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</si>
  <si>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</si>
  <si>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</si>
  <si>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</si>
  <si>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</si>
  <si>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</si>
  <si>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</si>
  <si>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</si>
  <si>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</si>
  <si>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</si>
  <si>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</si>
  <si>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</si>
  <si>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</si>
  <si>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</si>
  <si>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</si>
  <si>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</si>
  <si>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</si>
  <si>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</si>
  <si>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</si>
  <si>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</si>
  <si>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</si>
  <si>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</si>
  <si>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</si>
  <si>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</si>
  <si>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</si>
  <si>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</si>
  <si>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</si>
  <si>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</si>
  <si>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</si>
  <si>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</si>
  <si>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</si>
  <si>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</si>
  <si>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</si>
  <si>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</si>
  <si>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</si>
  <si>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</si>
  <si>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</si>
  <si>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</si>
  <si>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</si>
  <si>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</si>
  <si>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</si>
  <si>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</si>
  <si>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</si>
  <si>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</si>
  <si>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</si>
  <si>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</si>
  <si>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</si>
  <si>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</si>
  <si>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</si>
  <si>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</si>
  <si>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</si>
  <si>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</si>
  <si>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</si>
  <si>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</si>
  <si>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</si>
  <si>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</si>
  <si>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</si>
  <si>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</si>
  <si>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</si>
  <si>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</si>
  <si>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</si>
  <si>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</si>
  <si>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</si>
  <si>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</si>
  <si>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</si>
  <si>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</si>
  <si>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</si>
  <si>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</si>
  <si>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</si>
  <si>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</si>
  <si>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</si>
  <si>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</si>
  <si>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</si>
  <si>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</si>
  <si>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</si>
  <si>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</si>
  <si>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</si>
  <si>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</si>
  <si>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</si>
  <si>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</si>
  <si>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</si>
  <si>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</si>
  <si>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</si>
  <si>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</si>
  <si>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</si>
  <si>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</si>
  <si>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</si>
  <si>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</si>
  <si>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</si>
  <si>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</si>
  <si>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</si>
  <si>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</si>
  <si>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</si>
  <si>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</si>
  <si>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</si>
  <si>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</si>
  <si>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</si>
  <si>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</si>
  <si>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</si>
  <si>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</si>
  <si>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</si>
  <si>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</si>
  <si>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</si>
  <si>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</si>
  <si>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</si>
  <si>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</si>
  <si>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</si>
  <si>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</si>
  <si>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</si>
  <si>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</si>
  <si>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</si>
  <si>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</si>
  <si>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</si>
  <si>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</si>
  <si>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</si>
  <si>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</si>
  <si>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</si>
  <si>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</si>
  <si>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</si>
  <si>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</si>
  <si>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</si>
  <si>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</si>
  <si>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</si>
  <si>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</si>
  <si>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</si>
  <si>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</si>
  <si>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</si>
  <si>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</si>
  <si>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</si>
  <si>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</si>
  <si>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</si>
  <si>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</si>
  <si>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</si>
  <si>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</si>
  <si>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</si>
  <si>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</si>
  <si>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</si>
  <si>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</si>
  <si>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</si>
  <si>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</si>
  <si>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</si>
  <si>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</si>
  <si>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</si>
  <si>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</si>
  <si>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</si>
  <si>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</si>
  <si>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</si>
  <si>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</si>
  <si>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</si>
  <si>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</si>
  <si>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</si>
  <si>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</si>
  <si>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</si>
  <si>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</si>
  <si>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</si>
  <si>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</si>
  <si>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</si>
  <si>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</si>
  <si>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</si>
  <si>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</si>
  <si>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</si>
  <si>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</si>
  <si>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</si>
  <si>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</si>
  <si>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</si>
  <si>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</si>
  <si>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</si>
  <si>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</si>
  <si>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</si>
  <si>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</si>
  <si>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</si>
  <si>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</si>
  <si>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</si>
  <si>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</si>
  <si>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</si>
  <si>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</si>
  <si>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</si>
  <si>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</si>
  <si>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</si>
  <si>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</si>
  <si>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</si>
  <si>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</si>
  <si>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</si>
  <si>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</si>
  <si>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</si>
  <si>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</si>
  <si>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</si>
  <si>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</si>
  <si>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</si>
  <si>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</si>
  <si>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</si>
  <si>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</si>
  <si>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</si>
  <si>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</si>
  <si>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</si>
  <si>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</si>
  <si>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</si>
  <si>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</si>
  <si>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</si>
  <si>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</si>
  <si>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</si>
  <si>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</si>
  <si>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</si>
  <si>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</si>
  <si>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</si>
  <si>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</si>
  <si>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</si>
  <si>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</si>
  <si>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</si>
  <si>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</si>
  <si>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</si>
  <si>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</si>
  <si>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</si>
  <si>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</si>
  <si>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</si>
  <si>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</si>
  <si>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</si>
  <si>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</si>
  <si>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</si>
  <si>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</si>
  <si>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</si>
  <si>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</si>
  <si>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</si>
  <si>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</si>
  <si>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</si>
  <si>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</si>
  <si>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</si>
  <si>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</si>
  <si>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</si>
  <si>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</si>
  <si>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</si>
  <si>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</si>
  <si>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</si>
  <si>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</si>
  <si>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</si>
  <si>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</si>
  <si>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</si>
  <si>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</si>
  <si>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</si>
  <si>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</si>
  <si>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</si>
  <si>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</si>
  <si>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</si>
  <si>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</si>
  <si>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</si>
  <si>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</si>
  <si>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</si>
  <si>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</si>
  <si>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</si>
  <si>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</si>
  <si>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</si>
  <si>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</si>
  <si>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</si>
  <si>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</si>
  <si>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</si>
  <si>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</si>
  <si>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</si>
  <si>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</si>
  <si>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</si>
  <si>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</si>
  <si>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</si>
  <si>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</si>
  <si>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</si>
  <si>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</si>
  <si>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</si>
  <si>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</si>
  <si>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</si>
  <si>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</si>
  <si>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</si>
  <si>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</si>
  <si>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</si>
  <si>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</si>
  <si>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</si>
  <si>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</si>
  <si>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</si>
  <si>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</si>
  <si>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</si>
  <si>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</si>
  <si>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</si>
  <si>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</si>
  <si>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</si>
  <si>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</si>
  <si>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</si>
  <si>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</si>
  <si>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</si>
  <si>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</si>
  <si>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</si>
  <si>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</si>
  <si>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</si>
  <si>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</si>
  <si>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</si>
  <si>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</si>
  <si>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</si>
  <si>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</si>
  <si>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</si>
  <si>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</si>
  <si>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</si>
  <si>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</si>
  <si>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</si>
  <si>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</si>
  <si>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</si>
  <si>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</si>
  <si>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</si>
  <si>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</si>
  <si>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</si>
  <si>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</si>
  <si>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</si>
  <si>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</si>
  <si>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</si>
  <si>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</si>
  <si>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</si>
  <si>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</si>
  <si>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</si>
  <si>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</si>
  <si>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</si>
  <si>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</si>
  <si>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</si>
  <si>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</si>
  <si>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</si>
  <si>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</si>
  <si>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</si>
  <si>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</si>
  <si>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</si>
  <si>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</si>
  <si>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</si>
  <si>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</si>
  <si>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</si>
  <si>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</si>
  <si>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</si>
  <si>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</si>
  <si>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</si>
  <si>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</si>
  <si>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</si>
  <si>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</si>
  <si>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</si>
  <si>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</si>
  <si>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</si>
  <si>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</si>
  <si>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</si>
  <si>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</si>
  <si>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</si>
  <si>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</si>
  <si>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</si>
  <si>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</si>
  <si>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</si>
  <si>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</si>
  <si>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</si>
  <si>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</si>
  <si>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</si>
  <si>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</si>
  <si>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</si>
  <si>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</si>
  <si>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</si>
  <si>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</si>
  <si>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</si>
  <si>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</si>
  <si>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</si>
  <si>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</si>
  <si>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</si>
  <si>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</si>
  <si>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</si>
  <si>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</si>
  <si>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</si>
  <si>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</si>
  <si>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</si>
  <si>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</si>
  <si>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</si>
  <si>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</si>
  <si>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</si>
  <si>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</si>
  <si>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</si>
  <si>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</si>
  <si>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</si>
  <si>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</si>
  <si>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</si>
  <si>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</si>
  <si>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</si>
  <si>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</si>
  <si>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</si>
  <si>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</si>
  <si>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</si>
  <si>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</si>
  <si>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</si>
  <si>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</si>
  <si>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</si>
  <si>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</si>
  <si>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</si>
  <si>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</si>
  <si>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</si>
  <si>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</si>
  <si>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</si>
  <si>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</si>
  <si>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</si>
  <si>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</si>
  <si>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</si>
  <si>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</si>
  <si>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</si>
  <si>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</si>
  <si>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</si>
  <si>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</si>
  <si>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</si>
  <si>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</si>
  <si>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</si>
  <si>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</si>
  <si>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</si>
  <si>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</si>
  <si>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</si>
  <si>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</si>
  <si>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</si>
  <si>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</si>
  <si>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</si>
  <si>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</si>
  <si>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</si>
  <si>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</si>
  <si>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</si>
  <si>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</si>
  <si>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</si>
  <si>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</si>
  <si>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</si>
  <si>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</si>
  <si>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</si>
  <si>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</si>
  <si>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</si>
  <si>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</si>
  <si>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</si>
  <si>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</si>
  <si>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</si>
  <si>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</si>
  <si>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</si>
  <si>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</si>
  <si>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</si>
  <si>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</si>
  <si>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</si>
  <si>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</si>
  <si>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</si>
  <si>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</si>
  <si>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</si>
  <si>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</si>
  <si>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</si>
  <si>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</si>
  <si>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</si>
  <si>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</si>
  <si>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</si>
  <si>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</si>
  <si>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</si>
  <si>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</si>
  <si>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</si>
  <si>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</si>
  <si>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</si>
  <si>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</si>
  <si>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</si>
  <si>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</si>
  <si>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</si>
  <si>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</si>
  <si>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</si>
  <si>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</si>
  <si>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</si>
  <si>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</si>
  <si>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</si>
  <si>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</si>
  <si>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</si>
  <si>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</si>
  <si>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</si>
  <si>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</si>
  <si>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</si>
  <si>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</si>
  <si>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</si>
  <si>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</si>
  <si>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</si>
  <si>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</si>
  <si>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</si>
  <si>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</si>
  <si>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</si>
  <si>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</si>
  <si>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</si>
  <si>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</si>
  <si>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</si>
  <si>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</si>
  <si>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</si>
  <si>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</si>
  <si>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</si>
  <si>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</si>
  <si>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</si>
  <si>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</si>
  <si>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</si>
  <si>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</si>
  <si>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</si>
  <si>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</si>
  <si>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</si>
  <si>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</si>
  <si>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</si>
  <si>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</si>
  <si>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</si>
  <si>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</si>
  <si>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</si>
  <si>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</si>
  <si>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</si>
  <si>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</si>
  <si>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</si>
  <si>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</si>
  <si>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</si>
  <si>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</si>
  <si>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</si>
  <si>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</si>
  <si>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</si>
  <si>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</si>
  <si>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</si>
  <si>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</si>
  <si>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</si>
  <si>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</si>
  <si>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</si>
  <si>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</si>
  <si>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</si>
  <si>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</si>
  <si>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</si>
  <si>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</si>
  <si>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</si>
  <si>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</si>
  <si>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</si>
  <si>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</si>
  <si>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</si>
  <si>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</si>
  <si>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</si>
  <si>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</si>
  <si>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</si>
  <si>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</si>
  <si>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</si>
  <si>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</si>
  <si>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</si>
  <si>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</si>
  <si>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</si>
  <si>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</si>
  <si>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</si>
  <si>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</si>
  <si>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</si>
  <si>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</si>
  <si>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</si>
  <si>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</si>
  <si>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</si>
  <si>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</si>
  <si>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</si>
  <si>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</si>
  <si>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</si>
  <si>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</si>
  <si>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</si>
  <si>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</si>
  <si>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</si>
  <si>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</si>
  <si>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</si>
  <si>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</si>
  <si>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</si>
  <si>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</si>
  <si>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</si>
  <si>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</si>
  <si>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</si>
  <si>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</si>
  <si>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</si>
  <si>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</si>
  <si>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</si>
  <si>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</si>
  <si>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</si>
  <si>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</si>
  <si>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</si>
  <si>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</si>
  <si>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</si>
  <si>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</si>
  <si>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</si>
  <si>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</si>
  <si>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</si>
  <si>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</si>
  <si>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</si>
  <si>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</si>
  <si>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</si>
  <si>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</si>
  <si>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</si>
  <si>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</si>
  <si>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</si>
  <si>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</si>
  <si>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</si>
  <si>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</si>
  <si>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</si>
  <si>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</si>
  <si>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</si>
  <si>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</si>
  <si>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</si>
  <si>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</si>
  <si>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</si>
  <si>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</si>
  <si>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</si>
  <si>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</si>
  <si>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</si>
  <si>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</si>
  <si>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</si>
  <si>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</si>
  <si>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</si>
  <si>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</si>
  <si>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</si>
  <si>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</si>
  <si>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</si>
  <si>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</si>
  <si>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</si>
  <si>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</si>
  <si>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</si>
  <si>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</si>
  <si>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</si>
  <si>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</si>
  <si>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</si>
  <si>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</si>
  <si>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</si>
  <si>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</si>
  <si>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</si>
  <si>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</si>
  <si>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</si>
  <si>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</si>
  <si>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</si>
  <si>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</si>
  <si>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</si>
  <si>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</si>
  <si>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</si>
  <si>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</si>
  <si>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</si>
  <si>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</si>
  <si>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</si>
  <si>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</si>
  <si>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</si>
  <si>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</si>
  <si>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</si>
  <si>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</si>
  <si>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</si>
  <si>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</si>
  <si>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</si>
  <si>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</si>
  <si>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</si>
  <si>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</si>
  <si>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</si>
  <si>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</si>
  <si>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</si>
  <si>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</si>
  <si>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</si>
  <si>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</si>
  <si>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</si>
  <si>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</si>
  <si>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</si>
  <si>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</si>
  <si>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</si>
  <si>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</si>
  <si>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</si>
  <si>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</si>
  <si>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</si>
  <si>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</si>
  <si>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</si>
  <si>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</si>
  <si>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</si>
  <si>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</si>
  <si>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</si>
  <si>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</si>
  <si>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</si>
  <si>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</si>
  <si>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</si>
  <si>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</si>
  <si>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</si>
  <si>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</si>
  <si>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</si>
  <si>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</si>
  <si>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</si>
  <si>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</si>
  <si>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</si>
  <si>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</si>
  <si>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</si>
  <si>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</si>
  <si>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</si>
  <si>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</si>
  <si>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</si>
  <si>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</si>
  <si>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</si>
  <si>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</si>
  <si>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</si>
  <si>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</si>
  <si>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</si>
  <si>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</si>
  <si>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</si>
  <si>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</si>
  <si>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</si>
  <si>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</si>
  <si>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</si>
  <si>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</si>
  <si>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</si>
  <si>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</si>
  <si>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</si>
  <si>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</si>
  <si>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</si>
  <si>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</si>
  <si>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</si>
  <si>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</si>
  <si>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</si>
  <si>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</si>
  <si>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</si>
  <si>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</si>
  <si>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</si>
  <si>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</si>
  <si>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</si>
  <si>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</si>
  <si>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</si>
  <si>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</si>
  <si>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</si>
  <si>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</si>
  <si>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</si>
  <si>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</si>
  <si>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</si>
  <si>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</si>
  <si>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</si>
  <si>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</si>
  <si>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</si>
  <si>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</si>
  <si>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</si>
  <si>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</si>
  <si>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</si>
  <si>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</si>
  <si>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</si>
  <si>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</si>
  <si>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</si>
  <si>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</si>
  <si>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</si>
  <si>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</si>
  <si>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</si>
  <si>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</si>
  <si>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</si>
  <si>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</si>
  <si>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</si>
  <si>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</si>
  <si>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</si>
  <si>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</si>
  <si>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</si>
  <si>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</si>
  <si>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</si>
  <si>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</si>
  <si>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</si>
  <si>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</si>
  <si>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</si>
  <si>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</si>
  <si>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</si>
  <si>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</si>
  <si>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</si>
  <si>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</si>
  <si>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</si>
  <si>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</si>
  <si>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</si>
  <si>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</si>
  <si>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</si>
  <si>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</si>
  <si>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</si>
  <si>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</si>
  <si>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</si>
  <si>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</si>
  <si>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</si>
  <si>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</si>
  <si>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</si>
  <si>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</si>
  <si>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</si>
  <si>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</si>
  <si>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</si>
  <si>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</si>
  <si>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</si>
  <si>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</si>
  <si>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</si>
  <si>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</si>
  <si>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</si>
  <si>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</si>
  <si>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</si>
  <si>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</si>
  <si>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</si>
  <si>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</si>
  <si>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</si>
  <si>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</si>
  <si>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</si>
  <si>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</si>
  <si>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</si>
  <si>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</si>
  <si>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</si>
  <si>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</si>
  <si>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</si>
  <si>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</si>
  <si>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</si>
  <si>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</si>
  <si>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</si>
  <si>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</si>
  <si>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</si>
  <si>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</si>
  <si>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</si>
  <si>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</si>
  <si>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</si>
  <si>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</si>
  <si>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</si>
  <si>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</si>
  <si>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</si>
  <si>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</si>
  <si>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</si>
  <si>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</si>
  <si>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</si>
  <si>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</si>
  <si>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</si>
  <si>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</si>
  <si>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</si>
  <si>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</si>
  <si>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</si>
  <si>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</si>
  <si>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</si>
  <si>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</si>
  <si>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</si>
  <si>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</si>
  <si>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</si>
  <si>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</si>
  <si>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</si>
  <si>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</si>
  <si>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</si>
  <si>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</si>
  <si>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</si>
  <si>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</si>
  <si>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</si>
  <si>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</si>
  <si>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</si>
  <si>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</si>
  <si>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</si>
  <si>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</si>
  <si>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</si>
  <si>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</si>
  <si>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</si>
  <si>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</si>
  <si>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</si>
  <si>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</si>
  <si>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</si>
  <si>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</si>
  <si>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</si>
  <si>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</si>
  <si>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</si>
  <si>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</si>
  <si>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</si>
  <si>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</si>
  <si>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</si>
  <si>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</si>
  <si>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</si>
  <si>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</si>
  <si>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</si>
  <si>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</si>
  <si>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</si>
  <si>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</si>
  <si>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</si>
  <si>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</si>
  <si>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</si>
  <si>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</si>
  <si>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</si>
  <si>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</si>
  <si>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</si>
  <si>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</si>
  <si>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</si>
  <si>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</si>
  <si>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</si>
  <si>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</si>
  <si>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</si>
  <si>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</si>
  <si>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</si>
  <si>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</si>
  <si>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</si>
  <si>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</si>
  <si>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</si>
  <si>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</si>
  <si>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</si>
  <si>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</si>
  <si>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</si>
  <si>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</si>
  <si>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</si>
  <si>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</si>
  <si>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</si>
  <si>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</si>
  <si>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</si>
  <si>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</si>
  <si>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</si>
  <si>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</si>
  <si>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</si>
  <si>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</si>
  <si>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</si>
  <si>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</si>
  <si>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</si>
  <si>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</si>
  <si>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</si>
  <si>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</si>
  <si>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</si>
  <si>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</si>
  <si>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</si>
  <si>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</si>
  <si>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</si>
  <si>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</si>
  <si>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</si>
  <si>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</si>
  <si>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</si>
  <si>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</si>
  <si>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</si>
  <si>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</si>
  <si>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</si>
  <si>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</si>
  <si>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</si>
  <si>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</si>
  <si>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</si>
  <si>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</si>
  <si>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</si>
  <si>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</si>
  <si>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</si>
  <si>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</si>
  <si>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</si>
  <si>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</si>
  <si>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</si>
  <si>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</si>
  <si>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</si>
  <si>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</si>
  <si>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</si>
  <si>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</si>
  <si>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</si>
  <si>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</si>
  <si>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</si>
  <si>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</si>
  <si>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</si>
  <si>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</si>
  <si>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</si>
  <si>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</si>
  <si>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</si>
  <si>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</si>
  <si>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</si>
  <si>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</si>
  <si>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</si>
  <si>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</si>
  <si>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</si>
  <si>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</si>
  <si>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</si>
  <si>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</si>
  <si>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</si>
  <si>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</si>
  <si>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</si>
  <si>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</si>
  <si>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</si>
  <si>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</si>
  <si>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</si>
  <si>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</si>
  <si>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</si>
  <si>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</si>
  <si>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</si>
  <si>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</si>
  <si>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</si>
  <si>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</si>
  <si>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</si>
  <si>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</si>
  <si>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</si>
  <si>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</si>
  <si>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</si>
  <si>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</si>
  <si>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</si>
  <si>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</si>
  <si>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</si>
  <si>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</si>
  <si>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</si>
  <si>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</si>
  <si>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</si>
  <si>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</si>
  <si>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</si>
  <si>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</si>
  <si>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</si>
  <si>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</si>
  <si>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</si>
  <si>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</si>
  <si>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</si>
  <si>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</si>
  <si>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</si>
  <si>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</si>
  <si>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</si>
  <si>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</si>
  <si>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</si>
  <si>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</si>
  <si>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</si>
  <si>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</si>
  <si>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</si>
  <si>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</si>
  <si>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</si>
  <si>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</si>
  <si>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</si>
  <si>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</si>
  <si>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</si>
  <si>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</si>
  <si>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</si>
  <si>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</si>
  <si>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</si>
  <si>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</si>
  <si>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</si>
  <si>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</si>
  <si>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</si>
  <si>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</si>
  <si>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</si>
  <si>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</si>
  <si>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</si>
  <si>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</si>
  <si>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</si>
  <si>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</si>
  <si>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</si>
  <si>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</si>
  <si>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</si>
  <si>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</si>
  <si>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</si>
  <si>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</si>
  <si>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</si>
  <si>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</si>
  <si>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</si>
  <si>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</si>
  <si>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</si>
  <si>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</si>
  <si>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</si>
  <si>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</si>
  <si>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</si>
  <si>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</si>
  <si>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</si>
  <si>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</si>
  <si>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</si>
  <si>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</si>
  <si>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</si>
  <si>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</si>
  <si>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</si>
  <si>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</si>
  <si>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</si>
  <si>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</si>
  <si>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</si>
  <si>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</si>
  <si>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</si>
  <si>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</si>
  <si>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</si>
  <si>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</si>
  <si>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</si>
  <si>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</si>
  <si>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</si>
  <si>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</si>
  <si>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</si>
  <si>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</si>
  <si>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</si>
  <si>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</si>
  <si>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</si>
  <si>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</si>
  <si>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</si>
  <si>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</si>
  <si>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</si>
  <si>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</si>
  <si>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</si>
  <si>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</si>
  <si>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</si>
  <si>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</si>
  <si>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</si>
  <si>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</si>
  <si>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</si>
  <si>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</si>
  <si>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</si>
  <si>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</si>
  <si>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</si>
  <si>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</si>
  <si>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</si>
  <si>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</si>
  <si>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</si>
  <si>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</si>
  <si>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</si>
  <si>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</si>
  <si>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</si>
  <si>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</si>
  <si>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</si>
  <si>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</si>
  <si>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</si>
  <si>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</si>
  <si>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</si>
  <si>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</si>
  <si>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</si>
  <si>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</si>
  <si>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</si>
  <si>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</si>
  <si>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</si>
  <si>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</si>
  <si>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</si>
  <si>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</si>
  <si>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</si>
  <si>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</si>
  <si>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</si>
  <si>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</si>
  <si>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</si>
  <si>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</si>
  <si>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</si>
  <si>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</si>
  <si>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</si>
  <si>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</si>
  <si>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</si>
  <si>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</si>
  <si>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</si>
  <si>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</si>
  <si>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</si>
  <si>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</si>
  <si>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</si>
  <si>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</si>
  <si>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</si>
  <si>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</si>
  <si>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</si>
  <si>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</si>
  <si>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</si>
  <si>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</si>
  <si>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</si>
  <si>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</si>
  <si>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</si>
  <si>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</si>
  <si>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</si>
  <si>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</si>
  <si>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</si>
  <si>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</si>
  <si>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</si>
  <si>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</si>
  <si>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</si>
  <si>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</si>
  <si>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</si>
  <si>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</si>
  <si>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</si>
  <si>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</si>
  <si>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</si>
  <si>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</si>
  <si>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</si>
  <si>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</si>
  <si>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</si>
  <si>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</si>
  <si>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</si>
  <si>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</si>
  <si>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</si>
  <si>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</si>
  <si>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</si>
  <si>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</si>
  <si>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</si>
  <si>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</si>
  <si>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</si>
  <si>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</si>
  <si>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</si>
  <si>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</si>
  <si>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</si>
  <si>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</si>
  <si>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</si>
  <si>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</si>
  <si>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</si>
  <si>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</si>
  <si>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</si>
  <si>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</si>
  <si>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</si>
  <si>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</si>
  <si>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</si>
  <si>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</si>
  <si>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</si>
  <si>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</si>
  <si>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</si>
  <si>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</si>
  <si>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</si>
  <si>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</si>
  <si>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</si>
  <si>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</si>
  <si>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</si>
  <si>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</si>
  <si>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</si>
  <si>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</si>
  <si>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</si>
  <si>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</si>
  <si>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</si>
  <si>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</si>
  <si>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</si>
  <si>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</si>
  <si>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</si>
  <si>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</si>
  <si>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</si>
  <si>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</si>
  <si>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</si>
  <si>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</si>
  <si>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</si>
  <si>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</si>
  <si>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</si>
  <si>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</si>
  <si>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</si>
  <si>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</si>
  <si>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</si>
  <si>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</si>
  <si>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</si>
  <si>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</si>
  <si>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</si>
  <si>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</si>
  <si>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</si>
  <si>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</si>
  <si>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</si>
  <si>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</si>
  <si>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</si>
  <si>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</si>
  <si>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</si>
  <si>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</si>
  <si>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</si>
  <si>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</si>
  <si>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</si>
  <si>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</si>
  <si>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</si>
  <si>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</si>
  <si>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</si>
  <si>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</si>
  <si>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</si>
  <si>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</si>
  <si>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</si>
  <si>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</si>
  <si>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</si>
  <si>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</si>
  <si>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</si>
  <si>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</si>
  <si>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</si>
  <si>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</si>
  <si>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</si>
  <si>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</si>
  <si>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</si>
  <si>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</si>
  <si>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</si>
  <si>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</si>
  <si>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</si>
  <si>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</si>
  <si>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</si>
  <si>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</si>
  <si>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</si>
  <si>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</si>
  <si>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</si>
  <si>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</si>
  <si>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</si>
  <si>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</si>
  <si>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</si>
  <si>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</si>
  <si>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</si>
  <si>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</si>
  <si>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</si>
  <si>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</si>
  <si>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</si>
  <si>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</si>
  <si>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</si>
  <si>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</si>
  <si>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</si>
  <si>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</si>
  <si>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</si>
  <si>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</si>
  <si>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</si>
  <si>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</si>
  <si>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</si>
  <si>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</si>
  <si>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</si>
  <si>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</si>
  <si>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</si>
  <si>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</si>
  <si>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</si>
  <si>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</si>
  <si>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</si>
  <si>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</si>
  <si>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</si>
  <si>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</si>
  <si>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</si>
  <si>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</si>
  <si>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</si>
  <si>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</si>
  <si>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</si>
  <si>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</si>
  <si>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</si>
  <si>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</si>
  <si>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</si>
  <si>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</si>
  <si>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</si>
  <si>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</si>
  <si>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</si>
  <si>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</si>
  <si>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</si>
  <si>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</si>
  <si>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</si>
  <si>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</si>
  <si>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</si>
  <si>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</si>
  <si>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</si>
  <si>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</si>
  <si>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</si>
  <si>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</si>
  <si>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</si>
  <si>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</si>
  <si>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</si>
  <si>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</si>
  <si>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</si>
  <si>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</si>
  <si>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</si>
  <si>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</si>
  <si>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</si>
  <si>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</si>
  <si>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</si>
  <si>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</si>
  <si>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</si>
  <si>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</si>
  <si>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</si>
  <si>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</si>
  <si>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</si>
  <si>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</si>
  <si>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</si>
  <si>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</si>
  <si>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</si>
  <si>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</si>
  <si>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</si>
  <si>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</si>
  <si>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</si>
  <si>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</si>
  <si>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</si>
  <si>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</si>
  <si>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</si>
  <si>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</si>
  <si>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</si>
  <si>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</si>
  <si>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</si>
  <si>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</si>
  <si>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</si>
  <si>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</si>
  <si>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</si>
  <si>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</si>
  <si>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</si>
  <si>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</si>
  <si>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</si>
  <si>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</si>
  <si>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</si>
  <si>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</si>
  <si>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</si>
  <si>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</si>
  <si>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</si>
  <si>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</si>
  <si>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</si>
  <si>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</si>
  <si>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</si>
  <si>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</si>
  <si>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</si>
  <si>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</si>
  <si>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</si>
  <si>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</si>
  <si>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</si>
  <si>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</si>
  <si>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</si>
  <si>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</si>
  <si>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</si>
  <si>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</si>
  <si>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</si>
  <si>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</si>
  <si>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</si>
  <si>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</si>
  <si>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</si>
  <si>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</si>
  <si>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</si>
  <si>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</si>
  <si>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</si>
  <si>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</si>
  <si>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</si>
  <si>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</si>
  <si>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</si>
  <si>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</si>
  <si>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</si>
  <si>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</si>
  <si>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</si>
  <si>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</si>
  <si>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</si>
  <si>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</si>
  <si>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</si>
  <si>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</si>
  <si>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</si>
  <si>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</si>
  <si>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</si>
  <si>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</si>
  <si>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</si>
  <si>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</si>
  <si>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</si>
  <si>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</si>
  <si>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</si>
  <si>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</si>
  <si>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</si>
  <si>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</si>
  <si>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</si>
  <si>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</si>
  <si>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</si>
  <si>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</si>
  <si>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</si>
  <si>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</si>
  <si>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</si>
  <si>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</si>
  <si>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</si>
  <si>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</si>
  <si>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</si>
  <si>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</si>
  <si>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</si>
  <si>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</si>
  <si>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</si>
  <si>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</si>
  <si>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</si>
  <si>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</si>
  <si>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</si>
  <si>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</si>
  <si>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</si>
  <si>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</si>
  <si>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</si>
  <si>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</si>
  <si>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</si>
  <si>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</si>
  <si>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</si>
  <si>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</si>
  <si>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</si>
  <si>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</si>
  <si>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</si>
  <si>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</si>
  <si>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</si>
  <si>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</si>
  <si>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</si>
  <si>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</si>
  <si>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</si>
  <si>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</si>
  <si>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</si>
  <si>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</si>
  <si>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</si>
  <si>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</si>
  <si>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</si>
  <si>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</si>
  <si>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</si>
  <si>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</si>
  <si>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</si>
  <si>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</si>
  <si>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</si>
  <si>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</si>
  <si>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</si>
  <si>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</si>
  <si>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</si>
  <si>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</si>
  <si>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</si>
  <si>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</si>
  <si>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</si>
  <si>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</si>
  <si>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</si>
  <si>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</si>
  <si>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</si>
  <si>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</si>
  <si>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</si>
  <si>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</si>
  <si>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</si>
  <si>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</si>
  <si>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</si>
  <si>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</si>
  <si>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</si>
  <si>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</si>
  <si>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</si>
  <si>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</si>
  <si>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</si>
  <si>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</si>
  <si>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</si>
  <si>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</si>
  <si>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</si>
  <si>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</si>
  <si>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</si>
  <si>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</si>
  <si>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</si>
  <si>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</si>
  <si>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</si>
  <si>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</si>
  <si>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</si>
  <si>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</si>
  <si>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</si>
  <si>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</si>
  <si>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</si>
  <si>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</si>
  <si>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</si>
  <si>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</si>
  <si>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</si>
  <si>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</si>
  <si>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</si>
  <si>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</si>
  <si>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</si>
  <si>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</si>
  <si>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</si>
  <si>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</si>
  <si>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</si>
  <si>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</si>
  <si>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</si>
  <si>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</si>
  <si>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</si>
  <si>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</si>
  <si>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</si>
  <si>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</si>
  <si>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</si>
  <si>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</si>
  <si>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</si>
  <si>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</si>
  <si>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</si>
  <si>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</si>
  <si>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</si>
  <si>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</si>
  <si>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</si>
  <si>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</si>
  <si>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</si>
  <si>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</si>
  <si>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</si>
  <si>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</si>
  <si>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</si>
  <si>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</si>
  <si>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</si>
  <si>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</si>
  <si>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</si>
  <si>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</si>
  <si>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</si>
  <si>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</si>
  <si>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</si>
  <si>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</si>
  <si>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</si>
  <si>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</si>
  <si>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</si>
  <si>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</si>
  <si>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</si>
  <si>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</si>
  <si>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</si>
  <si>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</si>
  <si>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</si>
  <si>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</si>
  <si>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</si>
  <si>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</si>
  <si>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</si>
  <si>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</si>
  <si>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</si>
  <si>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</si>
  <si>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</si>
  <si>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</si>
  <si>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</si>
  <si>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</si>
  <si>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</si>
  <si>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</si>
  <si>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</si>
  <si>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</si>
  <si>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</si>
  <si>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</si>
  <si>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</si>
  <si>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</si>
  <si>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</si>
  <si>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</si>
  <si>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</si>
  <si>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</si>
  <si>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</si>
  <si>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</si>
  <si>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</si>
  <si>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</si>
  <si>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</si>
  <si>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</si>
  <si>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</si>
  <si>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</si>
  <si>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</si>
  <si>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</si>
  <si>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</si>
  <si>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</si>
  <si>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</si>
  <si>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</si>
  <si>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</si>
  <si>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</si>
  <si>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</si>
  <si>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</si>
  <si>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</si>
  <si>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</si>
  <si>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</si>
  <si>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</si>
  <si>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</si>
  <si>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</si>
  <si>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</si>
  <si>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</si>
  <si>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</si>
  <si>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</si>
  <si>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</si>
  <si>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</si>
  <si>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</si>
  <si>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</si>
  <si>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</si>
  <si>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</si>
  <si>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</si>
  <si>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</si>
  <si>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</si>
  <si>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</si>
  <si>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</si>
  <si>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</si>
  <si>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</si>
  <si>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</si>
  <si>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</si>
  <si>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</si>
  <si>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</si>
  <si>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</si>
  <si>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</si>
  <si>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</si>
  <si>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</si>
  <si>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</si>
  <si>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</si>
  <si>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</si>
  <si>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</si>
  <si>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</si>
  <si>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</si>
  <si>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</si>
  <si>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</si>
  <si>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</si>
  <si>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</si>
  <si>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</si>
  <si>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</si>
  <si>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</si>
  <si>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</si>
  <si>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</si>
  <si>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</si>
  <si>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</si>
  <si>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</si>
  <si>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</si>
  <si>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</si>
  <si>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</si>
  <si>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</si>
  <si>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</si>
  <si>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</si>
  <si>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</si>
  <si>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</si>
  <si>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charset val="134"/>
      </rPr>
      <t>网站：</t>
    </r>
    <r>
      <rPr>
        <sz val="11"/>
        <rFont val="Verdana"/>
        <family val="2"/>
      </rPr>
      <t>(http://www.responsiblemineralsinitiative.org/)</t>
    </r>
  </si>
  <si>
    <r>
      <t>公司资料填写说明（第</t>
    </r>
    <r>
      <rPr>
        <sz val="11"/>
        <rFont val="Verdana"/>
        <family val="2"/>
      </rPr>
      <t>8-22</t>
    </r>
    <r>
      <rPr>
        <sz val="11"/>
        <rFont val="SimSun"/>
        <charset val="134"/>
      </rPr>
      <t>行）。只限英文作答</t>
    </r>
  </si>
  <si>
    <r>
      <t>注：带星号（</t>
    </r>
    <r>
      <rPr>
        <sz val="11"/>
        <rFont val="Verdana"/>
        <family val="2"/>
      </rPr>
      <t>*</t>
    </r>
    <r>
      <rPr>
        <sz val="11"/>
        <rFont val="SimSun"/>
        <charset val="134"/>
      </rPr>
      <t>）的栏目必须填写</t>
    </r>
  </si>
  <si>
    <r>
      <rPr>
        <sz val="11"/>
        <rFont val="Verdana"/>
        <family val="2"/>
      </rPr>
      <t xml:space="preserve">3. </t>
    </r>
    <r>
      <rPr>
        <sz val="11"/>
        <rFont val="SimSun"/>
        <charset val="134"/>
      </rPr>
      <t>输入贵公司的唯一识别序号或编号
（</t>
    </r>
    <r>
      <rPr>
        <sz val="11"/>
        <rFont val="Verdana"/>
        <family val="2"/>
      </rPr>
      <t>DUNS</t>
    </r>
    <r>
      <rPr>
        <sz val="11"/>
        <rFont val="SimSun"/>
        <charset val="134"/>
      </rPr>
      <t>号码，</t>
    </r>
    <r>
      <rPr>
        <sz val="11"/>
        <rFont val="Verdana"/>
        <family val="2"/>
      </rPr>
      <t>VAT</t>
    </r>
    <r>
      <rPr>
        <sz val="11"/>
        <rFont val="SimSun"/>
        <charset val="134"/>
      </rPr>
      <t>号码，客户特定识别码等）</t>
    </r>
  </si>
  <si>
    <r>
      <rPr>
        <sz val="11"/>
        <rFont val="Verdana"/>
        <family val="2"/>
      </rPr>
      <t>4.</t>
    </r>
    <r>
      <rPr>
        <sz val="11"/>
        <rFont val="SimSun"/>
        <charset val="134"/>
      </rPr>
      <t xml:space="preserve"> 输入唯一识别序号或编号的出处 （如“</t>
    </r>
    <r>
      <rPr>
        <sz val="11"/>
        <rFont val="Verdana"/>
        <family val="2"/>
      </rPr>
      <t>DUNS</t>
    </r>
    <r>
      <rPr>
        <sz val="11"/>
        <rFont val="SimSun"/>
        <charset val="134"/>
      </rPr>
      <t>”，“</t>
    </r>
    <r>
      <rPr>
        <sz val="11"/>
        <rFont val="Verdana"/>
        <family val="2"/>
      </rPr>
      <t>VAT</t>
    </r>
    <r>
      <rPr>
        <sz val="11"/>
        <rFont val="SimSun"/>
        <charset val="134"/>
      </rPr>
      <t>”，“客户”等）</t>
    </r>
  </si>
  <si>
    <r>
      <rPr>
        <sz val="11"/>
        <rFont val="Verdana"/>
        <family val="2"/>
      </rPr>
      <t>14.</t>
    </r>
    <r>
      <rPr>
        <sz val="11"/>
        <rFont val="SimSun"/>
        <charset val="134"/>
      </rPr>
      <t xml:space="preserve"> 申报人应按“公司名-年月日.</t>
    </r>
    <r>
      <rPr>
        <sz val="11"/>
        <rFont val="Verdana"/>
        <family val="2"/>
      </rPr>
      <t>xlsx</t>
    </r>
    <r>
      <rPr>
        <sz val="11"/>
        <rFont val="SimSun"/>
        <charset val="134"/>
      </rPr>
      <t>”
格式来命名并存档本报告。（日期格式为年-月-日）</t>
    </r>
  </si>
  <si>
    <r>
      <t xml:space="preserve">六个申报范围问题的答复说明（第 </t>
    </r>
    <r>
      <rPr>
        <sz val="11"/>
        <rFont val="Verdana"/>
        <family val="2"/>
      </rPr>
      <t>24 - 56</t>
    </r>
    <r>
      <rPr>
        <sz val="11"/>
        <rFont val="SimSun"/>
        <charset val="134"/>
      </rPr>
      <t xml:space="preserve"> 行）。
仅以</t>
    </r>
    <r>
      <rPr>
        <b/>
        <sz val="11"/>
        <rFont val="SimSun"/>
        <charset val="134"/>
      </rPr>
      <t>英文</t>
    </r>
    <r>
      <rPr>
        <sz val="11"/>
        <rFont val="SimSun"/>
        <charset val="134"/>
      </rPr>
      <t>提供答复</t>
    </r>
  </si>
  <si>
    <r>
      <rPr>
        <sz val="11"/>
        <rFont val="Verdana"/>
        <family val="2"/>
      </rPr>
      <t xml:space="preserve">1. </t>
    </r>
    <r>
      <rPr>
        <sz val="11"/>
        <rFont val="SimSun"/>
        <charset val="134"/>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</si>
  <si>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charset val="134"/>
      </rPr>
      <t xml:space="preserve"> 回答说明（</t>
    </r>
    <r>
      <rPr>
        <sz val="11"/>
        <rFont val="Verdana"/>
        <family val="2"/>
      </rPr>
      <t>63 - 79</t>
    </r>
    <r>
      <rPr>
        <sz val="11"/>
        <rFont val="SimSun"/>
        <charset val="134"/>
      </rPr>
      <t xml:space="preserve"> 行）。如果对问题 </t>
    </r>
    <r>
      <rPr>
        <sz val="11"/>
        <rFont val="Verdana"/>
        <family val="2"/>
      </rPr>
      <t>1</t>
    </r>
    <r>
      <rPr>
        <sz val="11"/>
        <rFont val="SimSun"/>
        <charset val="134"/>
      </rPr>
      <t xml:space="preserve"> 就任何金属的答复为
“是”，必须回答问题 </t>
    </r>
    <r>
      <rPr>
        <sz val="11"/>
        <rFont val="Verdana"/>
        <family val="2"/>
      </rPr>
      <t>A</t>
    </r>
    <r>
      <rPr>
        <sz val="11"/>
        <rFont val="SimSun"/>
        <charset val="134"/>
      </rPr>
      <t xml:space="preserve"> 至 </t>
    </r>
    <r>
      <rPr>
        <sz val="11"/>
        <rFont val="Verdana"/>
        <family val="2"/>
      </rPr>
      <t>I</t>
    </r>
    <r>
      <rPr>
        <sz val="11"/>
        <rFont val="SimSun"/>
        <charset val="134"/>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</si>
  <si>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charset val="134"/>
      </rPr>
      <t xml:space="preserve">
问题 </t>
    </r>
    <r>
      <rPr>
        <sz val="11"/>
        <rFont val="Verdana"/>
        <family val="2"/>
      </rPr>
      <t>A – I</t>
    </r>
    <r>
      <rPr>
        <sz val="11"/>
        <rFont val="SimSun"/>
        <charset val="134"/>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</si>
  <si>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charset val="134"/>
      </rPr>
      <t>）列表示此区域必须填写。</t>
    </r>
  </si>
  <si>
    <r>
      <rPr>
        <sz val="11"/>
        <rFont val="Verdana"/>
        <family val="2"/>
      </rPr>
      <t xml:space="preserve">1. </t>
    </r>
    <r>
      <rPr>
        <sz val="11"/>
        <rFont val="SimSun"/>
        <charset val="134"/>
      </rPr>
      <t xml:space="preserve">冶炼厂识别输入列－如果您知道冶炼厂
识别号码，则在 </t>
    </r>
    <r>
      <rPr>
        <sz val="11"/>
        <rFont val="Verdana"/>
        <family val="2"/>
      </rPr>
      <t>A</t>
    </r>
    <r>
      <rPr>
        <sz val="11"/>
        <rFont val="SimSun"/>
        <charset val="134"/>
      </rPr>
      <t xml:space="preserve"> 列输入号码（</t>
    </r>
    <r>
      <rPr>
        <sz val="11"/>
        <rFont val="Verdana"/>
        <family val="2"/>
      </rPr>
      <t>B、C、D、
E、F、G、I</t>
    </r>
    <r>
      <rPr>
        <sz val="11"/>
        <rFont val="SimSun"/>
        <charset val="134"/>
      </rPr>
      <t xml:space="preserve"> 和 </t>
    </r>
    <r>
      <rPr>
        <sz val="11"/>
        <rFont val="Verdana"/>
        <family val="2"/>
      </rPr>
      <t>J</t>
    </r>
    <r>
      <rPr>
        <sz val="11"/>
        <rFont val="SimSun"/>
        <charset val="134"/>
      </rPr>
      <t xml:space="preserve"> 列将自动填入）。</t>
    </r>
    <r>
      <rPr>
        <sz val="11"/>
        <rFont val="Verdana"/>
        <family val="2"/>
      </rPr>
      <t>A</t>
    </r>
    <r>
      <rPr>
        <sz val="11"/>
        <rFont val="SimSun"/>
        <charset val="134"/>
      </rPr>
      <t xml:space="preserve"> 列不会自动填入。</t>
    </r>
  </si>
  <si>
    <r>
      <rPr>
        <sz val="11"/>
        <rFont val="Verdana"/>
        <family val="2"/>
      </rPr>
      <t>2.</t>
    </r>
    <r>
      <rPr>
        <sz val="11"/>
        <rFont val="SimSun"/>
        <charset val="134"/>
      </rPr>
      <t xml:space="preserve"> 金属（</t>
    </r>
    <r>
      <rPr>
        <vertAlign val="superscript"/>
        <sz val="11"/>
        <rFont val="Verdana"/>
        <family val="2"/>
      </rPr>
      <t>*</t>
    </r>
    <r>
      <rPr>
        <sz val="11"/>
        <rFont val="SimSun"/>
        <charset val="134"/>
      </rPr>
      <t xml:space="preserve">）- 在下拉菜单中选择
正在录入信息的冶炼厂所提炼的金属。 </t>
    </r>
  </si>
  <si>
    <r>
      <rPr>
        <sz val="11"/>
        <rFont val="Verdana"/>
        <family val="2"/>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</si>
  <si>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charset val="134"/>
      </rPr>
      <t xml:space="preserve"> 冶炼厂识别号码 -  </t>
    </r>
    <r>
      <rPr>
        <sz val="11"/>
        <rFont val="Verdana"/>
        <family val="2"/>
      </rPr>
      <t xml:space="preserve">F </t>
    </r>
    <r>
      <rPr>
        <sz val="11"/>
        <rFont val="SimSun"/>
        <charset val="134"/>
      </rPr>
      <t xml:space="preserve">列包括所有的
冶炼厂识别号码。如果在 </t>
    </r>
    <r>
      <rPr>
        <sz val="11"/>
        <rFont val="Verdana"/>
        <family val="2"/>
      </rPr>
      <t xml:space="preserve">C </t>
    </r>
    <r>
      <rPr>
        <sz val="11"/>
        <rFont val="SimSun"/>
        <charset val="134"/>
      </rPr>
      <t xml:space="preserve">列中选出冶炼厂
名称，此栏会自动填入。 </t>
    </r>
  </si>
  <si>
    <r>
      <rPr>
        <sz val="11"/>
        <rFont val="Verdana"/>
        <family val="2"/>
      </rPr>
      <t>8.</t>
    </r>
    <r>
      <rPr>
        <sz val="11"/>
        <rFont val="SimSun"/>
        <charset val="134"/>
      </rPr>
      <t xml:space="preserve"> 冶炼厂所在街道 - 提供冶炼厂所在街道的名称。</t>
    </r>
  </si>
  <si>
    <r>
      <rPr>
        <sz val="11"/>
        <rFont val="Verdana"/>
        <family val="2"/>
      </rPr>
      <t>9.</t>
    </r>
    <r>
      <rPr>
        <sz val="11"/>
        <rFont val="SimSun"/>
        <charset val="134"/>
      </rPr>
      <t xml:space="preserve"> 冶炼厂所在城市 - 提供冶炼厂所在城市的名称。</t>
    </r>
  </si>
  <si>
    <r>
      <rPr>
        <sz val="11"/>
        <rFont val="Verdana"/>
        <family val="2"/>
      </rPr>
      <t>10.</t>
    </r>
    <r>
      <rPr>
        <sz val="11"/>
        <rFont val="SimSun"/>
        <charset val="134"/>
      </rPr>
      <t xml:space="preserve"> 冶炼厂地点： 州/省（如适用）- 提供冶炼厂所在的州/省。</t>
    </r>
  </si>
  <si>
    <r>
      <rPr>
        <sz val="11"/>
        <rFont val="Verdana"/>
        <family val="2"/>
      </rPr>
      <t>11.</t>
    </r>
    <r>
      <rPr>
        <sz val="11"/>
        <rFont val="SimSun"/>
        <charset val="134"/>
      </rPr>
      <t xml:space="preserve"> 冶炼厂联系人姓名——钴报告模板 (</t>
    </r>
    <r>
      <rPr>
        <sz val="11"/>
        <rFont val="Verdana"/>
        <family val="2"/>
      </rPr>
      <t>CRT</t>
    </r>
    <r>
      <rPr>
        <sz val="11"/>
        <rFont val="SimSun"/>
        <charset val="134"/>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charset val="134"/>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</si>
  <si>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charset val="134"/>
      </rPr>
      <t xml:space="preserve"> 冶炼厂联系电邮地址 - 填入被确认为冶炼厂联系人的电邮地址作为冶炼厂联系信息。 例如： </t>
    </r>
    <r>
      <rPr>
        <sz val="11"/>
        <rFont val="Verdana"/>
        <family val="2"/>
      </rPr>
      <t>John.Smith@SmelterXXX.com</t>
    </r>
    <r>
      <rPr>
        <sz val="11"/>
        <rFont val="SimSun"/>
        <charset val="134"/>
      </rPr>
      <t xml:space="preserve">。         请在填写此栏前阅读冶炼厂联系名称指引。 </t>
    </r>
  </si>
  <si>
    <r>
      <rPr>
        <sz val="11"/>
        <rFont val="Verdana"/>
        <family val="2"/>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charset val="134"/>
      </rPr>
      <t xml:space="preserve"> 列回答“是”。</t>
    </r>
  </si>
  <si>
    <r>
      <rPr>
        <sz val="11"/>
        <rFont val="Verdana"/>
        <family val="2"/>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</si>
  <si>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charset val="134"/>
      </rPr>
      <t>表明冶炼厂是否仅从回收料或报废料资源
中获取冶炼过程的来料。此问题自由选择答
复。本问题的允许答复有：
- 是
- 否
- 不知道</t>
    </r>
  </si>
  <si>
    <r>
      <rPr>
        <sz val="11"/>
        <rFont val="Verdana"/>
        <family val="2"/>
      </rPr>
      <t>16.</t>
    </r>
    <r>
      <rPr>
        <sz val="11"/>
        <rFont val="SimSun"/>
        <charset val="134"/>
      </rPr>
      <t xml:space="preserve"> 注释 - 用自由的格式的文字栏来输入
任何有关冶炼厂的意见。例如：冶炼厂正在被
</t>
    </r>
    <r>
      <rPr>
        <sz val="11"/>
        <rFont val="Verdana"/>
        <family val="2"/>
      </rPr>
      <t>YYY</t>
    </r>
    <r>
      <rPr>
        <sz val="11"/>
        <rFont val="SimSun"/>
        <charset val="134"/>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</si>
  <si>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charset val="134"/>
      </rPr>
      <t xml:space="preserve"> 列中的“备注”并按照
指示操作。贵公司可以使用 </t>
    </r>
    <r>
      <rPr>
        <sz val="11"/>
        <rFont val="Verdana"/>
        <family val="2"/>
      </rPr>
      <t>D</t>
    </r>
    <r>
      <rPr>
        <sz val="11"/>
        <rFont val="SimSun"/>
        <charset val="134"/>
      </rPr>
      <t xml:space="preserve"> 列中的 </t>
    </r>
    <r>
      <rPr>
        <sz val="11"/>
        <rFont val="Verdana"/>
        <family val="2"/>
      </rPr>
      <t>URL</t>
    </r>
    <r>
      <rPr>
        <sz val="11"/>
        <rFont val="SimSun"/>
        <charset val="134"/>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</si>
  <si>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</si>
  <si>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charset val="134"/>
      </rPr>
      <t>不为目录或任何工具作任何的申述或保证。
目录和工具是依据“原样”和“现有”基础来提供。</t>
    </r>
    <r>
      <rPr>
        <sz val="11"/>
        <rFont val="Verdana"/>
        <family val="2"/>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</si>
  <si>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</si>
  <si>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charset val="134"/>
      </rPr>
      <t xml:space="preserve"> 因目录或任何工具
或及其使用而导致或产生的用户有过或者可能拥有或声称拥有的对 </t>
    </r>
    <r>
      <rPr>
        <sz val="11"/>
        <rFont val="Verdana"/>
        <family val="2"/>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charset val="134"/>
      </rPr>
      <t>以及其管理人员、董事、代理、
员工、志愿者、代表、承包商、继承人、指定人解除并永远免除责任；</t>
    </r>
    <r>
      <rPr>
        <sz val="11"/>
        <rFont val="Verdana"/>
        <family val="2"/>
      </rPr>
      <t>(b)</t>
    </r>
    <r>
      <rPr>
        <sz val="11"/>
        <rFont val="SimSun"/>
        <charset val="134"/>
      </rPr>
      <t xml:space="preserve"> 保护 </t>
    </r>
    <r>
      <rPr>
        <sz val="11"/>
        <rFont val="Verdana"/>
        <family val="2"/>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</si>
  <si>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</si>
  <si>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</si>
  <si>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</si>
  <si>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</si>
  <si>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</si>
  <si>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</si>
  <si>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</si>
  <si>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</si>
  <si>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</si>
  <si>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</si>
  <si>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</si>
  <si>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</si>
  <si>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charset val="134"/>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</si>
  <si>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</si>
  <si>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</si>
  <si>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charset val="134"/>
      </rPr>
      <t xml:space="preserve">年，是全球最大的
致力于在电子行业供应链中倡导企业责任的行业联盟。
</t>
    </r>
    <r>
      <rPr>
        <sz val="11"/>
        <rFont val="Verdana"/>
        <family val="2"/>
      </rPr>
      <t>(http://www.responsiblebusiness.org)</t>
    </r>
    <r>
      <rPr>
        <sz val="11"/>
        <rFont val="SimSun"/>
        <charset val="134"/>
      </rPr>
      <t xml:space="preserve">
</t>
    </r>
  </si>
  <si>
    <r>
      <t>不使用冲突矿产冶炼厂计划是由电子行业公民联盟</t>
    </r>
    <r>
      <rPr>
        <sz val="11"/>
        <rFont val="Verdana"/>
        <family val="2"/>
      </rPr>
      <t xml:space="preserve">(RBA) </t>
    </r>
    <r>
      <rPr>
        <sz val="11"/>
        <rFont val="SimSun"/>
        <charset val="134"/>
      </rPr>
      <t xml:space="preserve">和全球电子可持续发展倡议组织 </t>
    </r>
    <r>
      <rPr>
        <sz val="11"/>
        <rFont val="Verdana"/>
        <family val="2"/>
      </rPr>
      <t xml:space="preserve">(GeSI) </t>
    </r>
    <r>
      <rPr>
        <sz val="11"/>
        <rFont val="SimSun"/>
        <charset val="134"/>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</si>
  <si>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charset val="134"/>
      </rPr>
      <t xml:space="preserve">是由责任商业联盟和全球电子永续
倡议组织的成员于 </t>
    </r>
    <r>
      <rPr>
        <sz val="11"/>
        <rFont val="Verdana"/>
        <family val="2"/>
      </rPr>
      <t>2008</t>
    </r>
    <r>
      <rPr>
        <sz val="11"/>
        <rFont val="SimSun"/>
        <charset val="134"/>
      </rPr>
      <t xml:space="preserve"> 发起成立，
已发展成为公司解决其供应链中的冲突矿产问题而最广泛使用和认可的资源之一。今天来自 </t>
    </r>
    <r>
      <rPr>
        <sz val="11"/>
        <rFont val="Verdana"/>
        <family val="2"/>
      </rPr>
      <t>7</t>
    </r>
    <r>
      <rPr>
        <sz val="11"/>
        <rFont val="SimSun"/>
        <charset val="134"/>
      </rPr>
      <t xml:space="preserve"> 个不同行业的超过 </t>
    </r>
    <r>
      <rPr>
        <sz val="11"/>
        <rFont val="Verdana"/>
        <family val="2"/>
      </rPr>
      <t>150</t>
    </r>
    <r>
      <rPr>
        <sz val="11"/>
        <rFont val="SimSun"/>
        <charset val="134"/>
      </rPr>
      <t xml:space="preserve"> 家公司加入了 </t>
    </r>
    <r>
      <rPr>
        <sz val="11"/>
        <rFont val="Verdana"/>
        <family val="2"/>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family val="2"/>
      </rPr>
      <t>RMI</t>
    </r>
    <r>
      <rPr>
        <sz val="11"/>
        <rFont val="SimSun"/>
        <charset val="134"/>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charset val="134"/>
      </rPr>
      <t>。</t>
    </r>
  </si>
  <si>
    <r>
      <rPr>
        <sz val="11"/>
        <rFont val="Verdana"/>
        <family val="2"/>
      </rPr>
      <t>RMI</t>
    </r>
    <r>
      <rPr>
        <sz val="11"/>
        <rFont val="SimSun"/>
        <charset val="134"/>
      </rPr>
      <t xml:space="preserve"> 为一些公司指定的唯一识别号，这些公司被供应链中的成员报告为冶炼厂或精炼厂，无论它们是否经过验证符合 </t>
    </r>
    <r>
      <rPr>
        <sz val="11"/>
        <rFont val="Verdana"/>
        <family val="2"/>
      </rPr>
      <t>RMAP</t>
    </r>
    <r>
      <rPr>
        <sz val="11"/>
        <rFont val="SimSun"/>
        <charset val="134"/>
      </rPr>
      <t xml:space="preserve"> 审计标准或其他适用审计计划所定义的冶炼厂或精炼厂的特征。</t>
    </r>
  </si>
  <si>
    <r>
      <t>钴报告模板 (</t>
    </r>
    <r>
      <rPr>
        <sz val="11"/>
        <rFont val="Verdana"/>
        <family val="2"/>
      </rPr>
      <t>CRT</t>
    </r>
    <r>
      <rPr>
        <sz val="11"/>
        <rFont val="SimSun"/>
        <charset val="134"/>
      </rPr>
      <t>)</t>
    </r>
  </si>
  <si>
    <r>
      <t>需要填写一个 (</t>
    </r>
    <r>
      <rPr>
        <sz val="11"/>
        <rFont val="Verdana"/>
        <family val="2"/>
      </rPr>
      <t>1</t>
    </r>
    <r>
      <rPr>
        <sz val="11"/>
        <rFont val="SimSun"/>
        <charset val="134"/>
      </rPr>
      <t>) 或多个必填字段</t>
    </r>
  </si>
  <si>
    <t>本文件旨在收集产品中使用的特定原材料（特别是钴）的采购信息。</t>
  </si>
  <si>
    <r>
      <t>必填字段标记以星号 (</t>
    </r>
    <r>
      <rPr>
        <sz val="11"/>
        <rFont val="Verdana"/>
        <family val="2"/>
      </rPr>
      <t>*</t>
    </r>
    <r>
      <rPr>
        <sz val="11"/>
        <rFont val="SimSun"/>
        <charset val="134"/>
      </rPr>
      <t>)。参考说明选项卡，获取关于如何答复每个问题的指南。</t>
    </r>
  </si>
  <si>
    <r>
      <t>公司名称（</t>
    </r>
    <r>
      <rPr>
        <vertAlign val="superscript"/>
        <sz val="11"/>
        <rFont val="Verdana"/>
        <family val="2"/>
      </rPr>
      <t>*</t>
    </r>
    <r>
      <rPr>
        <sz val="11"/>
        <rFont val="SimSun"/>
        <charset val="134"/>
      </rPr>
      <t>）：</t>
    </r>
  </si>
  <si>
    <r>
      <t>申报范围或种类 (</t>
    </r>
    <r>
      <rPr>
        <vertAlign val="superscript"/>
        <sz val="11"/>
        <rFont val="Verdana"/>
        <family val="2"/>
      </rPr>
      <t>*</t>
    </r>
    <r>
      <rPr>
        <sz val="11"/>
        <rFont val="SimSun"/>
        <charset val="134"/>
      </rPr>
      <t>):</t>
    </r>
  </si>
  <si>
    <r>
      <t>范围描述：(</t>
    </r>
    <r>
      <rPr>
        <sz val="11"/>
        <rFont val="Verdana"/>
        <family val="2"/>
      </rPr>
      <t>*</t>
    </r>
    <r>
      <rPr>
        <sz val="11"/>
        <rFont val="SimSun"/>
        <charset val="134"/>
      </rPr>
      <t>)</t>
    </r>
  </si>
  <si>
    <r>
      <t>联系人姓名 (</t>
    </r>
    <r>
      <rPr>
        <sz val="11"/>
        <rFont val="Verdana"/>
        <family val="2"/>
      </rPr>
      <t>*</t>
    </r>
    <r>
      <rPr>
        <sz val="11"/>
        <rFont val="SimSun"/>
        <charset val="134"/>
      </rPr>
      <t>):</t>
    </r>
  </si>
  <si>
    <r>
      <t>联系人电邮地址 (</t>
    </r>
    <r>
      <rPr>
        <sz val="11"/>
        <rFont val="Verdana"/>
        <family val="2"/>
      </rPr>
      <t>*</t>
    </r>
    <r>
      <rPr>
        <sz val="11"/>
        <rFont val="SimSun"/>
        <charset val="134"/>
      </rPr>
      <t>):</t>
    </r>
  </si>
  <si>
    <r>
      <t>联系人电话 (</t>
    </r>
    <r>
      <rPr>
        <sz val="11"/>
        <rFont val="Verdana"/>
        <family val="2"/>
      </rPr>
      <t>*</t>
    </r>
    <r>
      <rPr>
        <sz val="11"/>
        <rFont val="SimSun"/>
        <charset val="134"/>
      </rPr>
      <t>):</t>
    </r>
  </si>
  <si>
    <r>
      <t>授权人姓名 (</t>
    </r>
    <r>
      <rPr>
        <sz val="11"/>
        <rFont val="Verdana"/>
        <family val="2"/>
      </rPr>
      <t>*</t>
    </r>
    <r>
      <rPr>
        <sz val="11"/>
        <rFont val="SimSun"/>
        <charset val="134"/>
      </rPr>
      <t>):</t>
    </r>
  </si>
  <si>
    <r>
      <t>授权人电邮地址 (</t>
    </r>
    <r>
      <rPr>
        <sz val="11"/>
        <rFont val="Verdana"/>
        <family val="2"/>
      </rPr>
      <t>*</t>
    </r>
    <r>
      <rPr>
        <sz val="11"/>
        <rFont val="SimSun"/>
        <charset val="134"/>
      </rPr>
      <t>):</t>
    </r>
  </si>
  <si>
    <r>
      <t>授权日期 (</t>
    </r>
    <r>
      <rPr>
        <sz val="11"/>
        <rFont val="Verdana"/>
        <family val="2"/>
      </rPr>
      <t>*</t>
    </r>
    <r>
      <rPr>
        <sz val="11"/>
        <rFont val="SimSun"/>
        <charset val="134"/>
      </rPr>
      <t>):</t>
    </r>
  </si>
  <si>
    <r>
      <t xml:space="preserve">根据上述指明的申报范围回答下列问题 </t>
    </r>
    <r>
      <rPr>
        <sz val="11"/>
        <rFont val="Verdana"/>
        <family val="2"/>
      </rPr>
      <t>1 - 6</t>
    </r>
  </si>
  <si>
    <r>
      <rPr>
        <sz val="11"/>
        <rFont val="Verdana"/>
        <family val="2"/>
      </rPr>
      <t xml:space="preserve">A. </t>
    </r>
    <r>
      <rPr>
        <sz val="11"/>
        <rFont val="SimSun"/>
        <charset val="134"/>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</si>
  <si>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</si>
  <si>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</si>
  <si>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</si>
  <si>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charset val="134"/>
      </rPr>
      <t xml:space="preserve"> 或以下</t>
    </r>
  </si>
  <si>
    <t>是，钴报告模板</t>
  </si>
  <si>
    <r>
      <t>以下目录是截至此模板发布时</t>
    </r>
    <r>
      <rPr>
        <sz val="11"/>
        <rFont val="Verdana"/>
        <family val="2"/>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charset val="134"/>
      </rPr>
      <t xml:space="preserve"> 列下的
冶炼厂。
在 </t>
    </r>
    <r>
      <rPr>
        <sz val="11"/>
        <rFont val="Verdana"/>
        <family val="2"/>
      </rPr>
      <t>ASCII</t>
    </r>
    <r>
      <rPr>
        <sz val="11"/>
        <rFont val="SimSun"/>
        <charset val="134"/>
      </rPr>
      <t xml:space="preserve"> 字符集中，</t>
    </r>
    <r>
      <rPr>
        <sz val="11"/>
        <rFont val="Verdana"/>
        <family val="2"/>
      </rPr>
      <t>C</t>
    </r>
    <r>
      <rPr>
        <sz val="11"/>
        <rFont val="SimSun"/>
        <charset val="134"/>
      </rPr>
      <t xml:space="preserve"> 列是正式标准冶炼厂名
称目录。大多数冶炼厂的这两列具有相同的条目，然而，如果常用名称与标准名称不同，则在 </t>
    </r>
    <r>
      <rPr>
        <sz val="11"/>
        <rFont val="Verdana"/>
        <family val="2"/>
      </rPr>
      <t>B</t>
    </r>
    <r>
      <rPr>
        <sz val="11"/>
        <rFont val="SimSun"/>
        <charset val="134"/>
      </rPr>
      <t xml:space="preserve"> 列中注明这种变化。</t>
    </r>
  </si>
  <si>
    <r>
      <t>冶炼厂查找 (</t>
    </r>
    <r>
      <rPr>
        <sz val="11"/>
        <rFont val="Verdana"/>
        <family val="2"/>
      </rPr>
      <t>*</t>
    </r>
    <r>
      <rPr>
        <sz val="11"/>
        <rFont val="SimSun"/>
        <charset val="134"/>
      </rPr>
      <t>)</t>
    </r>
  </si>
  <si>
    <r>
      <t xml:space="preserve">在 </t>
    </r>
    <r>
      <rPr>
        <sz val="11"/>
        <rFont val="Verdana"/>
        <family val="2"/>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charset val="134"/>
      </rPr>
      <t xml:space="preserve"> 列下。</t>
    </r>
  </si>
  <si>
    <r>
      <t xml:space="preserve">冶炼厂 </t>
    </r>
    <r>
      <rPr>
        <sz val="11"/>
        <rFont val="Verdana"/>
        <family val="2"/>
      </rPr>
      <t>ID</t>
    </r>
  </si>
  <si>
    <r>
      <t>金属 l (</t>
    </r>
    <r>
      <rPr>
        <sz val="11"/>
        <rFont val="Verdana"/>
        <family val="2"/>
      </rPr>
      <t>*</t>
    </r>
    <r>
      <rPr>
        <sz val="11"/>
        <rFont val="SimSun"/>
        <charset val="134"/>
      </rPr>
      <t>)</t>
    </r>
  </si>
  <si>
    <r>
      <t>冶炼厂名称 (</t>
    </r>
    <r>
      <rPr>
        <sz val="11"/>
        <rFont val="Verdana"/>
        <family val="2"/>
      </rPr>
      <t>1</t>
    </r>
    <r>
      <rPr>
        <sz val="11"/>
        <rFont val="SimSun"/>
        <charset val="134"/>
      </rPr>
      <t>)</t>
    </r>
  </si>
  <si>
    <r>
      <t>冶炼工厂地址（国家） (</t>
    </r>
    <r>
      <rPr>
        <vertAlign val="superscript"/>
        <sz val="11"/>
        <rFont val="Verdana"/>
        <family val="2"/>
      </rPr>
      <t>*</t>
    </r>
    <r>
      <rPr>
        <sz val="11"/>
        <rFont val="SimSun"/>
        <charset val="134"/>
      </rPr>
      <t>)</t>
    </r>
  </si>
  <si>
    <r>
      <t>冶炼厂的被冶炼物料</t>
    </r>
    <r>
      <rPr>
        <sz val="11"/>
        <rFont val="Verdana"/>
        <family val="2"/>
      </rPr>
      <t>100%</t>
    </r>
    <r>
      <rPr>
        <sz val="11"/>
        <rFont val="SimSun"/>
        <charset val="134"/>
      </rPr>
      <t>完全来自回收料或报废料吗？</t>
    </r>
  </si>
  <si>
    <r>
      <t>链接至“</t>
    </r>
    <r>
      <rPr>
        <sz val="11"/>
        <rFont val="Verdana"/>
        <family val="2"/>
      </rPr>
      <t>RMAP</t>
    </r>
    <r>
      <rPr>
        <sz val="11"/>
        <rFont val="SimSun"/>
        <charset val="134"/>
      </rPr>
      <t xml:space="preserve"> 合规冶炼厂目录”</t>
    </r>
  </si>
  <si>
    <r>
      <rPr>
        <b/>
        <sz val="11"/>
        <rFont val="SimSun"/>
        <charset val="134"/>
      </rPr>
      <t>首先</t>
    </r>
    <r>
      <rPr>
        <sz val="11"/>
        <rFont val="SimSun"/>
        <charset val="134"/>
      </rPr>
      <t>：</t>
    </r>
  </si>
  <si>
    <r>
      <t xml:space="preserve">
选项 A：如果您知道冶炼厂识别号码，请在 </t>
    </r>
    <r>
      <rPr>
        <sz val="11"/>
        <rFont val="ＭＳ Ｐゴシック"/>
        <family val="2"/>
        <scheme val="minor"/>
      </rPr>
      <t>A</t>
    </r>
    <r>
      <rPr>
        <sz val="11"/>
        <rFont val="SimSun"/>
        <charset val="134"/>
      </rPr>
      <t xml:space="preserve"> 列输入号码（</t>
    </r>
    <r>
      <rPr>
        <sz val="11"/>
        <rFont val="ＭＳ Ｐゴシック"/>
        <family val="2"/>
        <scheme val="minor"/>
      </rPr>
      <t>B、C、E、F、G、I</t>
    </r>
    <r>
      <rPr>
        <sz val="11"/>
        <rFont val="SimSun"/>
        <charset val="134"/>
      </rPr>
      <t xml:space="preserve"> 和 </t>
    </r>
    <r>
      <rPr>
        <sz val="11"/>
        <rFont val="ＭＳ Ｐゴシック"/>
        <family val="2"/>
        <scheme val="minor"/>
      </rPr>
      <t>J</t>
    </r>
    <r>
      <rPr>
        <sz val="11"/>
        <rFont val="SimSun"/>
        <charset val="134"/>
      </rPr>
      <t xml:space="preserve"> 列将自动填入）。</t>
    </r>
    <r>
      <rPr>
        <sz val="11"/>
        <rFont val="ＭＳ Ｐゴシック"/>
        <family val="2"/>
        <scheme val="minor"/>
      </rPr>
      <t>D</t>
    </r>
    <r>
      <rPr>
        <sz val="11"/>
        <rFont val="SimSun"/>
        <charset val="134"/>
      </rPr>
      <t xml:space="preserve"> 列将变为灰色。
选项 </t>
    </r>
    <r>
      <rPr>
        <sz val="11"/>
        <rFont val="ＭＳ Ｐゴシック"/>
        <family val="2"/>
        <scheme val="minor"/>
      </rPr>
      <t>B</t>
    </r>
    <r>
      <rPr>
        <sz val="11"/>
        <rFont val="SimSun"/>
        <charset val="134"/>
      </rPr>
      <t xml:space="preserve">：如果您有金属和冶炼厂查找名称组合，则完成以下步骤：
步骤 </t>
    </r>
    <r>
      <rPr>
        <sz val="11"/>
        <rFont val="ＭＳ Ｐゴシック"/>
        <family val="2"/>
        <scheme val="minor"/>
      </rPr>
      <t>1</t>
    </r>
    <r>
      <rPr>
        <sz val="11"/>
        <rFont val="SimSun"/>
        <charset val="134"/>
      </rPr>
      <t xml:space="preserve">. 在 </t>
    </r>
    <r>
      <rPr>
        <sz val="11"/>
        <rFont val="ＭＳ Ｐゴシック"/>
        <family val="2"/>
        <scheme val="minor"/>
      </rPr>
      <t>B</t>
    </r>
    <r>
      <rPr>
        <sz val="11"/>
        <rFont val="SimSun"/>
        <charset val="134"/>
      </rPr>
      <t xml:space="preserve"> 列中选择金属
步骤 </t>
    </r>
    <r>
      <rPr>
        <sz val="11"/>
        <rFont val="ＭＳ Ｐゴシック"/>
        <family val="2"/>
        <scheme val="minor"/>
      </rPr>
      <t>2</t>
    </r>
    <r>
      <rPr>
        <sz val="11"/>
        <rFont val="SimSun"/>
        <charset val="134"/>
      </rPr>
      <t xml:space="preserve">. 从 </t>
    </r>
    <r>
      <rPr>
        <sz val="11"/>
        <rFont val="ＭＳ Ｐゴシック"/>
        <family val="2"/>
        <scheme val="minor"/>
      </rPr>
      <t>C</t>
    </r>
    <r>
      <rPr>
        <sz val="11"/>
        <rFont val="SimSun"/>
        <charset val="134"/>
      </rPr>
      <t xml:space="preserve"> 列的下拉菜单中选择
选项 </t>
    </r>
    <r>
      <rPr>
        <sz val="11"/>
        <rFont val="ＭＳ Ｐゴシック"/>
        <family val="2"/>
        <scheme val="minor"/>
      </rPr>
      <t>C</t>
    </r>
    <r>
      <rPr>
        <sz val="11"/>
        <rFont val="SimSun"/>
        <charset val="134"/>
      </rPr>
      <t xml:space="preserve">：如果您有金属和冶炼厂名称组合，则完成以下步骤：
步骤 </t>
    </r>
    <r>
      <rPr>
        <sz val="11"/>
        <rFont val="ＭＳ Ｐゴシック"/>
        <family val="2"/>
        <scheme val="minor"/>
      </rPr>
      <t>1.</t>
    </r>
    <r>
      <rPr>
        <sz val="11"/>
        <rFont val="SimSun"/>
        <charset val="134"/>
      </rPr>
      <t xml:space="preserve"> 在 </t>
    </r>
    <r>
      <rPr>
        <sz val="11"/>
        <rFont val="ＭＳ Ｐゴシック"/>
        <family val="2"/>
        <scheme val="minor"/>
      </rPr>
      <t>B</t>
    </r>
    <r>
      <rPr>
        <sz val="11"/>
        <rFont val="SimSun"/>
        <charset val="134"/>
      </rPr>
      <t xml:space="preserve"> 列中选择金属
步骤 </t>
    </r>
    <r>
      <rPr>
        <sz val="11"/>
        <rFont val="ＭＳ Ｐゴシック"/>
        <family val="2"/>
        <scheme val="minor"/>
      </rPr>
      <t>2</t>
    </r>
    <r>
      <rPr>
        <sz val="11"/>
        <rFont val="SimSun"/>
        <charset val="134"/>
      </rPr>
      <t xml:space="preserve">：在“冶炼厂查找”下拉菜单中选择“冶炼厂未列出”，然后填写 </t>
    </r>
    <r>
      <rPr>
        <sz val="11"/>
        <rFont val="ＭＳ Ｐゴシック"/>
        <family val="2"/>
        <scheme val="minor"/>
      </rPr>
      <t>D</t>
    </r>
    <r>
      <rPr>
        <sz val="11"/>
        <rFont val="SimSun"/>
        <charset val="134"/>
      </rPr>
      <t xml:space="preserve"> 和 </t>
    </r>
    <r>
      <rPr>
        <sz val="11"/>
        <rFont val="ＭＳ Ｐゴシック"/>
        <family val="2"/>
        <scheme val="minor"/>
      </rPr>
      <t>E</t>
    </r>
    <r>
      <rPr>
        <sz val="11"/>
        <rFont val="SimSun"/>
        <charset val="134"/>
      </rPr>
      <t xml:space="preserve"> 列
步骤 </t>
    </r>
    <r>
      <rPr>
        <sz val="11"/>
        <rFont val="ＭＳ Ｐゴシック"/>
        <family val="2"/>
        <scheme val="minor"/>
      </rPr>
      <t>3</t>
    </r>
    <r>
      <rPr>
        <sz val="11"/>
        <rFont val="SimSun"/>
        <charset val="134"/>
      </rPr>
      <t xml:space="preserve">. 在 </t>
    </r>
    <r>
      <rPr>
        <sz val="11"/>
        <rFont val="ＭＳ Ｐゴシック"/>
        <family val="2"/>
        <scheme val="minor"/>
      </rPr>
      <t>H</t>
    </r>
    <r>
      <rPr>
        <sz val="11"/>
        <rFont val="SimSun"/>
        <charset val="134"/>
      </rPr>
      <t xml:space="preserve"> 列到 </t>
    </r>
    <r>
      <rPr>
        <sz val="11"/>
        <rFont val="ＭＳ Ｐゴシック"/>
        <family val="2"/>
        <scheme val="minor"/>
      </rPr>
      <t>Q</t>
    </r>
    <r>
      <rPr>
        <sz val="11"/>
        <rFont val="SimSun"/>
        <charset val="134"/>
      </rPr>
      <t xml:space="preserve"> 列输入所有现有的冶炼厂信息
(</t>
    </r>
    <r>
      <rPr>
        <sz val="11"/>
        <rFont val="ＭＳ Ｐゴシック"/>
        <family val="2"/>
        <scheme val="minor"/>
      </rPr>
      <t>*</t>
    </r>
    <r>
      <rPr>
        <sz val="11"/>
        <rFont val="SimSun"/>
        <charset val="134"/>
      </rPr>
      <t>) 必填字段以星号表示。
(</t>
    </r>
    <r>
      <rPr>
        <sz val="11"/>
        <rFont val="ＭＳ Ｐゴシック"/>
        <family val="2"/>
        <scheme val="minor"/>
      </rPr>
      <t>1</t>
    </r>
    <r>
      <rPr>
        <sz val="11"/>
        <rFont val="SimSun"/>
        <charset val="134"/>
      </rPr>
      <t xml:space="preserve">) 当“冶炼厂查找”=“冶炼厂未列出”时，需要输入
注：可结合使用选项 </t>
    </r>
    <r>
      <rPr>
        <sz val="11"/>
        <rFont val="ＭＳ Ｐゴシック"/>
        <family val="2"/>
        <scheme val="minor"/>
      </rPr>
      <t>A、B</t>
    </r>
    <r>
      <rPr>
        <sz val="11"/>
        <rFont val="SimSun"/>
        <charset val="134"/>
      </rPr>
      <t xml:space="preserve"> 和 </t>
    </r>
    <r>
      <rPr>
        <sz val="11"/>
        <rFont val="ＭＳ Ｐゴシック"/>
        <family val="2"/>
        <scheme val="minor"/>
      </rPr>
      <t xml:space="preserve">C </t>
    </r>
    <r>
      <rPr>
        <sz val="11"/>
        <rFont val="SimSun"/>
        <charset val="134"/>
      </rPr>
      <t xml:space="preserve">来填写冶炼厂目录。请勿更改自动填写的单元格。应通过联系 </t>
    </r>
    <r>
      <rPr>
        <sz val="11"/>
        <rFont val="ＭＳ Ｐゴシック"/>
        <family val="2"/>
        <scheme val="minor"/>
      </rPr>
      <t>RMI@ResponsibleBusiness.org</t>
    </r>
    <r>
      <rPr>
        <sz val="11"/>
        <rFont val="SimSun"/>
        <charset val="134"/>
      </rPr>
      <t xml:space="preserve">，向 </t>
    </r>
    <r>
      <rPr>
        <sz val="11"/>
        <rFont val="ＭＳ Ｐゴシック"/>
        <family val="2"/>
        <scheme val="minor"/>
      </rPr>
      <t>RBA</t>
    </r>
    <r>
      <rPr>
        <sz val="11"/>
        <rFont val="SimSun"/>
        <charset val="134"/>
      </rPr>
      <t xml:space="preserve"> 报告“冶炼厂查找”中的所有错误。</t>
    </r>
  </si>
  <si>
    <r>
      <t xml:space="preserve">在“申报”选项卡 </t>
    </r>
    <r>
      <rPr>
        <sz val="11"/>
        <rFont val="Verdana"/>
        <family val="2"/>
      </rPr>
      <t xml:space="preserve">D8 </t>
    </r>
    <r>
      <rPr>
        <sz val="11"/>
        <rFont val="SimSun"/>
        <charset val="134"/>
      </rPr>
      <t>单元格中提供您的公司名称</t>
    </r>
  </si>
  <si>
    <r>
      <t>在“申报”选项卡</t>
    </r>
    <r>
      <rPr>
        <sz val="11"/>
        <rFont val="Verdana"/>
        <family val="2"/>
      </rPr>
      <t xml:space="preserve"> D9</t>
    </r>
    <r>
      <rPr>
        <sz val="11"/>
        <rFont val="SimSun"/>
        <charset val="134"/>
      </rPr>
      <t xml:space="preserve"> 单元格中选择申报范围</t>
    </r>
  </si>
  <si>
    <r>
      <t xml:space="preserve">在“申报”选项卡 </t>
    </r>
    <r>
      <rPr>
        <sz val="11"/>
        <rFont val="Verdana"/>
        <family val="2"/>
      </rPr>
      <t>D10</t>
    </r>
    <r>
      <rPr>
        <sz val="11"/>
        <rFont val="SimSun"/>
        <charset val="134"/>
      </rPr>
      <t xml:space="preserve"> 单元格中提供范围说明</t>
    </r>
  </si>
  <si>
    <r>
      <t xml:space="preserve">在“申报”选项卡 </t>
    </r>
    <r>
      <rPr>
        <sz val="11"/>
        <rFont val="Verdana"/>
        <family val="2"/>
      </rPr>
      <t>D15</t>
    </r>
    <r>
      <rPr>
        <sz val="11"/>
        <rFont val="SimSun"/>
        <charset val="134"/>
      </rPr>
      <t xml:space="preserve"> 单元格中提供联系人姓名</t>
    </r>
  </si>
  <si>
    <r>
      <t xml:space="preserve">在“申报”选项卡 </t>
    </r>
    <r>
      <rPr>
        <sz val="11"/>
        <rFont val="Verdana"/>
        <family val="2"/>
      </rPr>
      <t>D16</t>
    </r>
    <r>
      <rPr>
        <sz val="11"/>
        <rFont val="SimSun"/>
        <charset val="134"/>
      </rPr>
      <t xml:space="preserve"> 单元格中提供联系人有效的电子邮件地址</t>
    </r>
  </si>
  <si>
    <r>
      <t xml:space="preserve">在“申报”选项卡 </t>
    </r>
    <r>
      <rPr>
        <sz val="11"/>
        <rFont val="Verdana"/>
        <family val="2"/>
      </rPr>
      <t>D17</t>
    </r>
    <r>
      <rPr>
        <sz val="11"/>
        <rFont val="SimSun"/>
        <charset val="134"/>
      </rPr>
      <t xml:space="preserve"> 单元格中提供联系人的电话号码</t>
    </r>
  </si>
  <si>
    <r>
      <t>在“申报”选项卡</t>
    </r>
    <r>
      <rPr>
        <sz val="11"/>
        <rFont val="Verdana"/>
        <family val="2"/>
      </rPr>
      <t xml:space="preserve"> D18</t>
    </r>
    <r>
      <rPr>
        <sz val="11"/>
        <rFont val="SimSun"/>
        <charset val="134"/>
      </rPr>
      <t xml:space="preserve"> 单元格中提供授权公司代表联系人姓名</t>
    </r>
  </si>
  <si>
    <r>
      <t xml:space="preserve">在“申报”选项卡 </t>
    </r>
    <r>
      <rPr>
        <sz val="11"/>
        <rFont val="Verdana"/>
        <family val="2"/>
      </rPr>
      <t>D20</t>
    </r>
    <r>
      <rPr>
        <sz val="11"/>
        <rFont val="SimSun"/>
        <charset val="134"/>
      </rPr>
      <t xml:space="preserve"> 单元格中提供授权公司代表的有效的电子邮件地址</t>
    </r>
  </si>
  <si>
    <r>
      <t xml:space="preserve">在“申报”选项卡 </t>
    </r>
    <r>
      <rPr>
        <sz val="11"/>
        <rFont val="Verdana"/>
        <family val="2"/>
      </rPr>
      <t>D21</t>
    </r>
    <r>
      <rPr>
        <sz val="11"/>
        <rFont val="SimSun"/>
        <charset val="134"/>
      </rPr>
      <t xml:space="preserve"> 单元格中提供授权公司代表的电话号码</t>
    </r>
  </si>
  <si>
    <r>
      <t xml:space="preserve">在“申报”选项卡 </t>
    </r>
    <r>
      <rPr>
        <sz val="11"/>
        <rFont val="Verdana"/>
        <family val="2"/>
      </rPr>
      <t>D22</t>
    </r>
    <r>
      <rPr>
        <sz val="11"/>
        <rFont val="SimSun"/>
        <charset val="134"/>
      </rPr>
      <t xml:space="preserve"> 单元格中提供表格填写日期</t>
    </r>
  </si>
  <si>
    <r>
      <t xml:space="preserve">在“申报”选项卡 </t>
    </r>
    <r>
      <rPr>
        <sz val="11"/>
        <rFont val="Verdana"/>
        <family val="2"/>
      </rPr>
      <t xml:space="preserve">D26 </t>
    </r>
    <r>
      <rPr>
        <sz val="11"/>
        <rFont val="SimSun"/>
        <charset val="134"/>
      </rPr>
      <t>单元格中申报是否有意将钴增加到贵公司的产品中</t>
    </r>
  </si>
  <si>
    <r>
      <t xml:space="preserve">在“申报”选项卡 </t>
    </r>
    <r>
      <rPr>
        <sz val="11"/>
        <rFont val="Verdana"/>
        <family val="2"/>
      </rPr>
      <t>D44</t>
    </r>
    <r>
      <rPr>
        <sz val="11"/>
        <rFont val="SimSun"/>
        <charset val="134"/>
      </rPr>
      <t xml:space="preserve"> 单元格中申报在此调查回答中所申报产品范围内使用的钴是否完全来自回收料或报废料</t>
    </r>
  </si>
  <si>
    <r>
      <t>在“申报”选项卡</t>
    </r>
    <r>
      <rPr>
        <sz val="11"/>
        <rFont val="Verdana"/>
        <family val="2"/>
      </rPr>
      <t xml:space="preserve"> D44</t>
    </r>
    <r>
      <rPr>
        <sz val="11"/>
        <rFont val="SimSun"/>
        <charset val="134"/>
      </rPr>
      <t xml:space="preserve"> 单元格中提供供应商的冶炼厂信息填写百分比</t>
    </r>
  </si>
  <si>
    <r>
      <t xml:space="preserve">在“申报”选项卡 </t>
    </r>
    <r>
      <rPr>
        <sz val="11"/>
        <rFont val="Verdana"/>
        <family val="2"/>
      </rPr>
      <t xml:space="preserve">D50 </t>
    </r>
    <r>
      <rPr>
        <sz val="11"/>
        <rFont val="SimSun"/>
        <charset val="134"/>
      </rPr>
      <t>单元格中申报是否在此调查回答内的申报产品范围下面提供了所有冶炼厂名称</t>
    </r>
  </si>
  <si>
    <r>
      <t xml:space="preserve">在“申报”选项卡 </t>
    </r>
    <r>
      <rPr>
        <sz val="11"/>
        <rFont val="Verdana"/>
        <family val="2"/>
      </rPr>
      <t>D56</t>
    </r>
    <r>
      <rPr>
        <sz val="11"/>
        <rFont val="SimSun"/>
        <charset val="134"/>
      </rPr>
      <t xml:space="preserve"> 单元格中申报是否已提供所有适用钴冶炼厂信息</t>
    </r>
  </si>
  <si>
    <r>
      <t>在“申报”选项卡</t>
    </r>
    <r>
      <rPr>
        <sz val="11"/>
        <rFont val="Verdana"/>
        <family val="2"/>
      </rPr>
      <t xml:space="preserve"> D63 </t>
    </r>
    <r>
      <rPr>
        <sz val="11"/>
        <rFont val="SimSun"/>
        <charset val="134"/>
      </rPr>
      <t>单元格中回答贵公司是否有可公开查阅的钴采购政策</t>
    </r>
  </si>
  <si>
    <r>
      <t xml:space="preserve">如果您对问题 </t>
    </r>
    <r>
      <rPr>
        <sz val="11"/>
        <rFont val="Verdana"/>
        <family val="2"/>
      </rPr>
      <t>A</t>
    </r>
    <r>
      <rPr>
        <sz val="11"/>
        <rFont val="SimSun"/>
        <charset val="134"/>
      </rPr>
      <t xml:space="preserve"> 回答“是”，则在“申报”工作表的 </t>
    </r>
    <r>
      <rPr>
        <sz val="11"/>
        <rFont val="Verdana"/>
        <family val="2"/>
      </rPr>
      <t>G65</t>
    </r>
    <r>
      <rPr>
        <sz val="11"/>
        <rFont val="SimSun"/>
        <charset val="134"/>
      </rPr>
      <t xml:space="preserve"> 单元格中输入 </t>
    </r>
    <r>
      <rPr>
        <sz val="11"/>
        <rFont val="Verdana"/>
        <family val="2"/>
      </rPr>
      <t>URL</t>
    </r>
    <r>
      <rPr>
        <sz val="11"/>
        <rFont val="SimSun"/>
        <charset val="134"/>
      </rPr>
      <t>。</t>
    </r>
    <r>
      <rPr>
        <sz val="11"/>
        <rFont val="Verdana"/>
        <family val="2"/>
      </rPr>
      <t>URL</t>
    </r>
    <r>
      <rPr>
        <sz val="11"/>
        <rFont val="SimSun"/>
        <charset val="134"/>
      </rPr>
      <t xml:space="preserve"> 的格式应为“</t>
    </r>
    <r>
      <rPr>
        <sz val="11"/>
        <rFont val="Verdana"/>
        <family val="2"/>
      </rPr>
      <t>www.companyname.com</t>
    </r>
    <r>
      <rPr>
        <sz val="11"/>
        <rFont val="SimSun"/>
        <charset val="134"/>
      </rPr>
      <t>”</t>
    </r>
  </si>
  <si>
    <r>
      <t xml:space="preserve">在“申报”选项卡 </t>
    </r>
    <r>
      <rPr>
        <sz val="11"/>
        <rFont val="Verdana"/>
        <family val="2"/>
      </rPr>
      <t>D65</t>
    </r>
    <r>
      <rPr>
        <sz val="11"/>
        <rFont val="SimSun"/>
        <charset val="134"/>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</si>
  <si>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charset val="134"/>
      </rPr>
      <t>单元格中回答贵公司是否实施了钴尽职调查措施</t>
    </r>
  </si>
  <si>
    <r>
      <t>在“申报”选项卡</t>
    </r>
    <r>
      <rPr>
        <sz val="11"/>
        <rFont val="Verdana"/>
        <family val="2"/>
      </rPr>
      <t xml:space="preserve"> D69 </t>
    </r>
    <r>
      <rPr>
        <sz val="11"/>
        <rFont val="SimSun"/>
        <charset val="134"/>
      </rPr>
      <t>单元格中回答贵公司是否要求贵公司的直接供应商针对钴供应链实施尽职调查</t>
    </r>
  </si>
  <si>
    <r>
      <t xml:space="preserve">在“申报”选项卡 </t>
    </r>
    <r>
      <rPr>
        <sz val="11"/>
        <rFont val="Verdana"/>
        <family val="2"/>
      </rPr>
      <t>D71</t>
    </r>
    <r>
      <rPr>
        <sz val="11"/>
        <rFont val="SimSun"/>
        <charset val="134"/>
      </rPr>
      <t xml:space="preserve"> 单元格中回答贵公司是否要求直接供应商从经独立验证的冶炼厂采购钴</t>
    </r>
  </si>
  <si>
    <r>
      <t xml:space="preserve">在“申报”选项卡 </t>
    </r>
    <r>
      <rPr>
        <sz val="11"/>
        <rFont val="Verdana"/>
        <family val="2"/>
      </rPr>
      <t>D73</t>
    </r>
    <r>
      <rPr>
        <sz val="11"/>
        <rFont val="SimSun"/>
        <charset val="134"/>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</si>
  <si>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charset val="134"/>
      </rPr>
      <t xml:space="preserve"> 单元格中回答贵公司是否实施钴供
应链调查</t>
    </r>
  </si>
  <si>
    <r>
      <t xml:space="preserve">在“申报”选项卡 </t>
    </r>
    <r>
      <rPr>
        <sz val="11"/>
        <rFont val="Verdana"/>
        <family val="2"/>
      </rPr>
      <t>D85</t>
    </r>
    <r>
      <rPr>
        <sz val="11"/>
        <rFont val="SimSun"/>
        <charset val="134"/>
      </rPr>
      <t xml:space="preserve"> 单元格中回答贵公司的验证流程是否包括纠正措施管理</t>
    </r>
  </si>
  <si>
    <r>
      <t xml:space="preserve">在“申报”选项卡 </t>
    </r>
    <r>
      <rPr>
        <sz val="11"/>
        <rFont val="Verdana"/>
        <family val="2"/>
      </rPr>
      <t xml:space="preserve">D87 </t>
    </r>
    <r>
      <rPr>
        <sz val="11"/>
        <rFont val="SimSun"/>
        <charset val="134"/>
      </rPr>
      <t xml:space="preserve">单元格中回答贵公司是否必须遵守 </t>
    </r>
    <r>
      <rPr>
        <sz val="11"/>
        <rFont val="Verdana"/>
        <family val="2"/>
      </rPr>
      <t>SEC</t>
    </r>
    <r>
      <rPr>
        <sz val="11"/>
        <rFont val="SimSun"/>
        <charset val="134"/>
      </rPr>
      <t xml:space="preserve"> 披露要求</t>
    </r>
  </si>
  <si>
    <r>
      <t xml:space="preserve">如果合适，提供此申报所适用的一个或多个产品或项目编号。从“申报”选项卡 </t>
    </r>
    <r>
      <rPr>
        <sz val="11"/>
        <rFont val="Verdana"/>
        <family val="2"/>
      </rPr>
      <t>11H</t>
    </r>
    <r>
      <rPr>
        <sz val="11"/>
        <rFont val="SimSun"/>
        <charset val="134"/>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</si>
  <si>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</si>
  <si>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charset val="134"/>
      </rPr>
      <t>)</t>
    </r>
  </si>
  <si>
    <r>
      <t xml:space="preserve">选择贵公司的申报范围。范围的选项为：
</t>
    </r>
    <r>
      <rPr>
        <sz val="11"/>
        <rFont val="Verdana"/>
        <family val="2"/>
      </rPr>
      <t>A.</t>
    </r>
    <r>
      <rPr>
        <sz val="11"/>
        <rFont val="SimSun"/>
        <charset val="134"/>
      </rPr>
      <t xml:space="preserve"> 公司
</t>
    </r>
    <r>
      <rPr>
        <sz val="11"/>
        <rFont val="Verdana"/>
        <family val="2"/>
      </rPr>
      <t xml:space="preserve">B. </t>
    </r>
    <r>
      <rPr>
        <sz val="11"/>
        <rFont val="SimSun"/>
        <charset val="134"/>
      </rPr>
      <t xml:space="preserve">产品级别
</t>
    </r>
    <r>
      <rPr>
        <sz val="11"/>
        <rFont val="Verdana"/>
        <family val="2"/>
      </rPr>
      <t xml:space="preserve">C. </t>
    </r>
    <r>
      <rPr>
        <sz val="11"/>
        <rFont val="SimSun"/>
        <charset val="134"/>
      </rPr>
      <t xml:space="preserve">自定义
</t>
    </r>
  </si>
  <si>
    <r>
      <t>从下拉菜单中选择一个回应: 是； 不是，但大于</t>
    </r>
    <r>
      <rPr>
        <sz val="11"/>
        <rFont val="Verdana"/>
        <family val="2"/>
      </rPr>
      <t>75%</t>
    </r>
    <r>
      <rPr>
        <sz val="11"/>
        <rFont val="SimSun"/>
        <charset val="134"/>
      </rPr>
      <t>； 不是，但大于</t>
    </r>
    <r>
      <rPr>
        <sz val="11"/>
        <rFont val="Verdana"/>
        <family val="2"/>
      </rPr>
      <t>50%</t>
    </r>
    <r>
      <rPr>
        <sz val="11"/>
        <rFont val="SimSun"/>
        <charset val="134"/>
      </rPr>
      <t>；不是，但大于</t>
    </r>
    <r>
      <rPr>
        <sz val="11"/>
        <rFont val="Verdana"/>
        <family val="2"/>
      </rPr>
      <t>25%</t>
    </r>
    <r>
      <rPr>
        <sz val="11"/>
        <rFont val="SimSun"/>
        <charset val="134"/>
      </rPr>
      <t>；不是，但小于</t>
    </r>
    <r>
      <rPr>
        <sz val="11"/>
        <rFont val="Verdana"/>
        <family val="2"/>
      </rPr>
      <t>25%</t>
    </r>
    <r>
      <rPr>
        <sz val="11"/>
        <rFont val="SimSun"/>
        <charset val="134"/>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</si>
  <si>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</si>
  <si>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</si>
  <si>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</si>
  <si>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</si>
  <si>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</si>
  <si>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</si>
  <si>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</si>
  <si>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</si>
  <si>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</si>
  <si>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</si>
  <si>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</si>
  <si>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charset val="134"/>
      </rPr>
      <t xml:space="preserve">此申报是为披露公司是否具有可公开查阅的钴采购政策。以“是”或“否”来答复此问题。如果答复“是”，用户应当在问题备注字段指定 </t>
    </r>
    <r>
      <rPr>
        <sz val="11"/>
        <rFont val="Verdana"/>
        <family val="2"/>
      </rPr>
      <t>URL</t>
    </r>
    <r>
      <rPr>
        <sz val="11"/>
        <rFont val="SimSun"/>
        <charset val="134"/>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</si>
  <si>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</si>
  <si>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charset val="134"/>
      </rPr>
      <t xml:space="preserve"> 列。如果您不知道冶炼厂
的名称或地点，请选择‘冶炼厂尚未被识
别’。对于这个选项，</t>
    </r>
    <r>
      <rPr>
        <sz val="11"/>
        <rFont val="Verdana"/>
        <family val="2"/>
      </rPr>
      <t>D</t>
    </r>
    <r>
      <rPr>
        <sz val="11"/>
        <rFont val="SimSun"/>
        <charset val="134"/>
      </rPr>
      <t xml:space="preserve"> 和 </t>
    </r>
    <r>
      <rPr>
        <sz val="11"/>
        <rFont val="Verdana"/>
        <family val="2"/>
      </rPr>
      <t>E</t>
    </r>
    <r>
      <rPr>
        <sz val="11"/>
        <rFont val="SimSun"/>
        <charset val="134"/>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</si>
  <si>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</si>
  <si>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</si>
  <si>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</si>
  <si>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</si>
  <si>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</si>
  <si>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</si>
  <si>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</si>
  <si>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</si>
  <si>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</si>
  <si>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</si>
  <si>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</si>
  <si>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</si>
  <si>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</si>
  <si>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</si>
  <si>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</si>
  <si>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</si>
  <si>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</si>
  <si>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</si>
  <si>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</si>
  <si>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</si>
  <si>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</si>
  <si>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</si>
  <si>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</si>
  <si>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</si>
  <si>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</si>
  <si>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</si>
  <si>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</si>
  <si>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</si>
  <si>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</si>
  <si>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</si>
  <si>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</si>
  <si>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</si>
  <si>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</si>
  <si>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</si>
  <si>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</si>
  <si>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</si>
  <si>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</si>
  <si>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</si>
  <si>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</si>
  <si>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</si>
  <si>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</si>
  <si>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</si>
  <si>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</si>
  <si>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</si>
  <si>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</si>
  <si>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</si>
  <si>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</si>
  <si>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</si>
  <si>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</si>
  <si>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</si>
  <si>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</si>
  <si>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</si>
  <si>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</si>
  <si>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</si>
  <si>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</si>
  <si>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</si>
  <si>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</si>
  <si>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</si>
  <si>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</si>
  <si>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</si>
  <si>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</si>
  <si>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</si>
  <si>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</si>
  <si>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</si>
  <si>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</si>
  <si>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</si>
  <si>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</si>
  <si>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</si>
  <si>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</si>
  <si>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</si>
  <si>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</si>
  <si>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</si>
  <si>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</si>
  <si>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</si>
  <si>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</si>
  <si>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</si>
  <si>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</si>
  <si>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</si>
  <si>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</si>
  <si>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</si>
  <si>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</si>
  <si>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</si>
  <si>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</si>
  <si>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</si>
  <si>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</si>
  <si>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</si>
  <si>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</si>
  <si>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</si>
  <si>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</si>
  <si>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</si>
  <si>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</si>
  <si>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</si>
  <si>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</si>
  <si>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</si>
  <si>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</si>
  <si>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</si>
  <si>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</si>
  <si>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</si>
  <si>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</si>
  <si>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</si>
  <si>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</si>
  <si>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</si>
  <si>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</si>
  <si>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</si>
  <si>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</si>
  <si>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</si>
  <si>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</si>
  <si>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</si>
  <si>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</si>
  <si>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</si>
  <si>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</si>
  <si>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</si>
  <si>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</si>
  <si>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</si>
  <si>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</si>
  <si>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</si>
  <si>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</si>
  <si>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</si>
  <si>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</si>
  <si>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</si>
  <si>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</si>
  <si>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</si>
  <si>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</si>
  <si>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</si>
  <si>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</si>
  <si>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</si>
  <si>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</si>
  <si>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</si>
  <si>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</si>
  <si>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</si>
  <si>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</si>
  <si>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</si>
  <si>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</si>
  <si>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</si>
  <si>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</si>
  <si>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</si>
  <si>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</si>
  <si>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</si>
  <si>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</si>
  <si>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</si>
  <si>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</si>
  <si>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</si>
  <si>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</si>
  <si>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</si>
  <si>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</si>
  <si>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</si>
  <si>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</si>
  <si>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</si>
  <si>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</si>
  <si>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</si>
  <si>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</si>
  <si>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</si>
  <si>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</si>
  <si>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</si>
  <si>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</si>
  <si>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</si>
  <si>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</si>
  <si>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</si>
  <si>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</si>
  <si>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</si>
  <si>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</si>
  <si>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</si>
  <si>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</si>
  <si>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</si>
  <si>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</si>
  <si>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</si>
  <si>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</si>
  <si>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</si>
  <si>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</si>
  <si>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</si>
  <si>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</si>
  <si>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</si>
  <si>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</si>
  <si>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</si>
  <si>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</si>
  <si>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</si>
  <si>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</si>
  <si>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</si>
  <si>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</si>
  <si>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</si>
  <si>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</si>
  <si>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</si>
  <si>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</si>
  <si>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</si>
  <si>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</si>
  <si>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</si>
  <si>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</si>
  <si>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</si>
  <si>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</si>
  <si>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</si>
  <si>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</si>
  <si>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</si>
  <si>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</si>
  <si>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</si>
  <si>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</si>
  <si>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</si>
  <si>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</si>
  <si>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</si>
  <si>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</si>
  <si>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</si>
  <si>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</si>
  <si>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</si>
  <si>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</si>
  <si>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</si>
  <si>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</si>
  <si>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</si>
  <si>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</si>
  <si>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</si>
  <si>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</si>
  <si>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</si>
  <si>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</si>
  <si>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</si>
  <si>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</si>
  <si>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</si>
  <si>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</si>
  <si>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</si>
  <si>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</si>
  <si>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</si>
  <si>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</si>
  <si>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</si>
  <si>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</si>
  <si>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</si>
  <si>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</si>
  <si>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</si>
  <si>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</si>
  <si>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</si>
  <si>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</si>
  <si>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</si>
  <si>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</si>
  <si>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</si>
  <si>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</si>
  <si>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</si>
  <si>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</si>
  <si>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</si>
  <si>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</si>
  <si>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</si>
  <si>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</si>
  <si>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</si>
  <si>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</si>
  <si>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</si>
  <si>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</si>
  <si>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</si>
  <si>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</si>
  <si>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</si>
  <si>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</si>
  <si>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</si>
  <si>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</si>
  <si>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</si>
  <si>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</si>
  <si>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</si>
  <si>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</si>
  <si>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</si>
  <si>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</si>
  <si>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</si>
  <si>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</si>
  <si>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</si>
  <si>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</si>
  <si>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</si>
  <si>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</si>
  <si>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</si>
  <si>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</si>
  <si>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</si>
  <si>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</si>
  <si>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</si>
  <si>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</si>
  <si>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</si>
  <si>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</si>
  <si>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</si>
  <si>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</si>
  <si>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</si>
  <si>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</si>
  <si>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</si>
  <si>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</si>
  <si>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</si>
  <si>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</si>
  <si>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</si>
  <si>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</si>
  <si>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</si>
  <si>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</si>
  <si>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</si>
  <si>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</si>
  <si>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</si>
  <si>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</si>
  <si>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</si>
  <si>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</si>
  <si>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</si>
  <si>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</si>
  <si>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</si>
  <si>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</si>
  <si>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</si>
  <si>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</si>
  <si>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</si>
  <si>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</si>
  <si>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</si>
  <si>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</si>
  <si>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</si>
  <si>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</si>
  <si>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</si>
  <si>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</si>
  <si>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</si>
  <si>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</si>
  <si>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</si>
  <si>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</si>
  <si>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</si>
  <si>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</si>
  <si>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</si>
  <si>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</si>
  <si>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</si>
  <si>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</si>
  <si>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</si>
  <si>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</si>
  <si>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</si>
  <si>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</si>
  <si>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</si>
  <si>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</si>
  <si>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</si>
  <si>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</si>
  <si>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</si>
  <si>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</si>
  <si>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</si>
  <si>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</si>
  <si>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</si>
  <si>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</si>
  <si>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</si>
  <si>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</si>
  <si>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</si>
  <si>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</si>
  <si>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</si>
  <si>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</si>
  <si>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</si>
  <si>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</si>
  <si>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</si>
  <si>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</si>
  <si>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</si>
  <si>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</si>
  <si>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</si>
  <si>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</si>
  <si>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</si>
  <si>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</si>
  <si>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</si>
  <si>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</si>
  <si>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</si>
  <si>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</si>
  <si>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</si>
  <si>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</si>
  <si>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</si>
  <si>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</si>
  <si>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</si>
  <si>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</si>
  <si>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</si>
  <si>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</si>
  <si>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</si>
  <si>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</si>
  <si>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</si>
  <si>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</si>
  <si>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</si>
  <si>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</si>
  <si>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</si>
  <si>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</si>
  <si>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</si>
  <si>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</si>
  <si>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</si>
  <si>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</si>
  <si>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</si>
  <si>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</si>
  <si>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</si>
  <si>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</si>
  <si>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</si>
  <si>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</si>
  <si>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</si>
  <si>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</si>
  <si>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</si>
  <si>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</si>
  <si>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</si>
  <si>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</si>
  <si>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</si>
  <si>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</si>
  <si>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</si>
  <si>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</si>
  <si>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</si>
  <si>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</si>
  <si>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</si>
  <si>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</si>
  <si>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</si>
  <si>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</si>
  <si>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</si>
  <si>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</si>
  <si>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</si>
  <si>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</si>
  <si>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</si>
  <si>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</si>
  <si>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</si>
  <si>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</si>
  <si>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</si>
  <si>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</si>
  <si>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</si>
  <si>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</si>
  <si>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</si>
  <si>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</si>
  <si>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</si>
  <si>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</si>
  <si>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</si>
  <si>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</si>
  <si>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</si>
  <si>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</si>
  <si>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</si>
  <si>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</si>
  <si>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</si>
  <si>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</si>
  <si>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</si>
  <si>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</si>
  <si>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</si>
  <si>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</si>
  <si>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</si>
  <si>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</si>
  <si>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</si>
  <si>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</si>
  <si>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</si>
  <si>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</si>
  <si>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</si>
  <si>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</si>
  <si>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</si>
  <si>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</si>
  <si>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</si>
  <si>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</si>
  <si>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</si>
  <si>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</si>
  <si>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</si>
  <si>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</si>
  <si>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</si>
  <si>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</si>
  <si>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</si>
  <si>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</si>
  <si>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</si>
  <si>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</si>
  <si>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</si>
  <si>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</si>
  <si>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</si>
  <si>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</si>
  <si>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</si>
  <si>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</si>
  <si>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</si>
  <si>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</si>
  <si>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</si>
  <si>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</si>
  <si>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</si>
  <si>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</si>
  <si>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</si>
  <si>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</si>
  <si>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</si>
  <si>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</si>
  <si>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</si>
  <si>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</si>
  <si>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</si>
  <si>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</si>
  <si>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</si>
  <si>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</si>
  <si>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</si>
  <si>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</si>
  <si>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</si>
  <si>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</si>
  <si>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</si>
  <si>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</si>
  <si>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</si>
  <si>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</si>
  <si>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</si>
  <si>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</si>
  <si>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</si>
  <si>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</si>
  <si>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</si>
  <si>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</si>
  <si>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</si>
  <si>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</si>
  <si>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</si>
  <si>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</si>
  <si>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</si>
  <si>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</si>
  <si>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</si>
  <si>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</si>
  <si>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</si>
  <si>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</si>
  <si>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</si>
  <si>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</si>
  <si>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</si>
  <si>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</si>
  <si>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</si>
  <si>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</si>
  <si>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</si>
  <si>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</si>
  <si>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charset val="134"/>
      </rPr>
      <t xml:space="preserve">) 是 </t>
    </r>
    <r>
      <rPr>
        <sz val="11"/>
        <rFont val="Verdana"/>
        <family val="2"/>
      </rPr>
      <t>Responsible Minerals Initiative®</t>
    </r>
    <r>
      <rPr>
        <sz val="11"/>
        <rFont val="SimSun"/>
        <charset val="134"/>
      </rPr>
      <t>（负责任矿物计划</t>
    </r>
    <r>
      <rPr>
        <sz val="11"/>
        <rFont val="Verdana"/>
        <family val="2"/>
      </rPr>
      <t xml:space="preserve">® (RMI®) </t>
    </r>
    <r>
      <rPr>
        <sz val="11"/>
        <rFont val="SimSun"/>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charset val="134"/>
      </rPr>
      <t xml:space="preserve"> 执行尽职调查。
该模板还促进辨识新的冶炼厂和精炼厂以通过负责任矿物审验流程对这些厂家进行潜在的审核。
</t>
    </r>
    <r>
      <rPr>
        <sz val="11"/>
        <rFont val="Verdana"/>
        <family val="2"/>
      </rPr>
      <t xml:space="preserve">CRT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</si>
  <si>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</si>
  <si>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charset val="134"/>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</si>
  <si>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</si>
  <si>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charset val="134"/>
      </rPr>
      <t xml:space="preserve"> 选择贵公司的申报范围。范围的选项为：
</t>
    </r>
    <r>
      <rPr>
        <sz val="11"/>
        <rFont val="Verdana"/>
        <family val="2"/>
      </rPr>
      <t>A.</t>
    </r>
    <r>
      <rPr>
        <sz val="11"/>
        <rFont val="SimSun"/>
        <charset val="134"/>
      </rPr>
      <t xml:space="preserve"> 全公司
</t>
    </r>
    <r>
      <rPr>
        <sz val="11"/>
        <rFont val="Verdana"/>
        <family val="2"/>
      </rPr>
      <t>B.</t>
    </r>
    <r>
      <rPr>
        <sz val="11"/>
        <rFont val="SimSun"/>
        <charset val="134"/>
      </rPr>
      <t xml:space="preserve"> 产品（或产品清单）
</t>
    </r>
    <r>
      <rPr>
        <sz val="11"/>
        <rFont val="Verdana"/>
        <family val="2"/>
      </rPr>
      <t xml:space="preserve">C. </t>
    </r>
    <r>
      <rPr>
        <sz val="11"/>
        <rFont val="SimSun"/>
        <charset val="134"/>
      </rPr>
      <t>自定义 
如果选择范围为“全公司”，申报包括该公司的全部产品或由其母公司生产的全部产品物质。如果用户从公司层面报告</t>
    </r>
    <r>
      <rPr>
        <b/>
        <sz val="11"/>
        <rFont val="SimSun"/>
        <charset val="134"/>
      </rPr>
      <t>钴</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charset val="134"/>
      </rPr>
      <t xml:space="preserve"> 列中列出此申报范围涵盖的
产品的制造商产品序号。可以选择是否在“产品清单”工作表的 </t>
    </r>
    <r>
      <rPr>
        <sz val="11"/>
        <rFont val="Verdana"/>
        <family val="2"/>
      </rPr>
      <t>C</t>
    </r>
    <r>
      <rPr>
        <sz val="11"/>
        <rFont val="SimSun"/>
        <charset val="134"/>
      </rPr>
      <t xml:space="preserve"> 列中列出制造商产品名称。
如果选择范围为“自定义”，用户必须描述</t>
    </r>
    <r>
      <rPr>
        <b/>
        <sz val="11"/>
        <rFont val="SimSun"/>
        <charset val="134"/>
      </rPr>
      <t>钴</t>
    </r>
    <r>
      <rPr>
        <sz val="11"/>
        <rFont val="SimSun"/>
        <charset val="134"/>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</si>
  <si>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</si>
  <si>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</si>
  <si>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</si>
  <si>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</si>
  <si>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</si>
  <si>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</si>
  <si>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</si>
  <si>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charset val="134"/>
      </rPr>
      <t xml:space="preserve"> 插入与申报信息内容相关的联系人姓名。
此栏必须填写。</t>
    </r>
  </si>
  <si>
    <r>
      <rPr>
        <sz val="11"/>
        <rFont val="Verdana"/>
        <family val="2"/>
      </rPr>
      <t xml:space="preserve">8. </t>
    </r>
    <r>
      <rPr>
        <sz val="11"/>
        <rFont val="SimSun"/>
        <charset val="134"/>
      </rPr>
      <t>插入联系人的电话号码。此栏必须填写。</t>
    </r>
  </si>
  <si>
    <r>
      <rPr>
        <sz val="11"/>
        <rFont val="Verdana"/>
        <family val="2"/>
      </rPr>
      <t>9.</t>
    </r>
    <r>
      <rPr>
        <sz val="11"/>
        <rFont val="SimSun"/>
        <charset val="134"/>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</si>
  <si>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</si>
  <si>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charset val="134"/>
      </rPr>
      <t xml:space="preserve"> 插入授权人的电子邮件地址。
如果电子邮件地址不可用，说明“不可用”或“</t>
    </r>
    <r>
      <rPr>
        <sz val="11"/>
        <rFont val="Verdana"/>
        <family val="2"/>
      </rPr>
      <t>n/a</t>
    </r>
    <r>
      <rPr>
        <sz val="11"/>
        <rFont val="SimSun"/>
        <charset val="134"/>
      </rPr>
      <t>”。空白字段可能导致表格填写错误。此栏必须填写。</t>
    </r>
  </si>
  <si>
    <r>
      <rPr>
        <sz val="11"/>
        <rFont val="Verdana"/>
        <family val="2"/>
      </rPr>
      <t>13.</t>
    </r>
    <r>
      <rPr>
        <sz val="11"/>
        <rFont val="SimSun"/>
        <charset val="134"/>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</si>
  <si>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</si>
  <si>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</si>
  <si>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</si>
  <si>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charset val="134"/>
      </rPr>
      <t xml:space="preserve"> 答复是肯定的，则应完成钴的所有问题，而且应完成关于公司的总体审核鉴定计划的后续审核鉴定问题（</t>
    </r>
    <r>
      <rPr>
        <sz val="11"/>
        <rFont val="Verdana"/>
        <family val="2"/>
      </rPr>
      <t>A</t>
    </r>
    <r>
      <rPr>
        <sz val="11"/>
        <rFont val="SimSun"/>
        <charset val="134"/>
      </rPr>
      <t xml:space="preserve"> 至 </t>
    </r>
    <r>
      <rPr>
        <sz val="11"/>
        <rFont val="Verdana"/>
        <family val="2"/>
      </rPr>
      <t>I</t>
    </r>
    <r>
      <rPr>
        <sz val="11"/>
        <rFont val="SimSun"/>
        <charset val="134"/>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</si>
  <si>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</si>
  <si>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charset val="134"/>
      </rPr>
      <t>这是要申报一种产品或多种产品中
钴的任何部分的源产地是受冲突影响和高风险地区 (</t>
    </r>
    <r>
      <rPr>
        <sz val="11"/>
        <rFont val="Verdana"/>
        <family val="2"/>
      </rPr>
      <t>CAHRA</t>
    </r>
    <r>
      <rPr>
        <sz val="11"/>
        <rFont val="SimSun"/>
        <charset val="134"/>
      </rPr>
      <t xml:space="preserve">)。如果供应链中的任何
冶炼厂从 </t>
    </r>
    <r>
      <rPr>
        <sz val="11"/>
        <rFont val="Verdana"/>
        <family val="2"/>
      </rPr>
      <t>CAHRA</t>
    </r>
    <r>
      <rPr>
        <sz val="11"/>
        <rFont val="SimSun"/>
        <charset val="134"/>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charset val="134"/>
      </rPr>
      <t xml:space="preserve"> 的答复为“是”，
则必须为钴回答此问题。</t>
    </r>
  </si>
  <si>
    <r>
      <rPr>
        <sz val="11"/>
        <rFont val="Verdana"/>
        <family val="2"/>
      </rPr>
      <t xml:space="preserve">3. </t>
    </r>
    <r>
      <rPr>
        <sz val="11"/>
        <rFont val="SimSun"/>
        <charset val="134"/>
      </rPr>
      <t xml:space="preserve">此申报确定产品中包含的钴是否
完全来自回收料或报废料。
以“是”、“否”或“不知道”来答复此
问题。
答复“是”表示 </t>
    </r>
    <r>
      <rPr>
        <sz val="11"/>
        <rFont val="Verdana"/>
        <family val="2"/>
      </rPr>
      <t>100%</t>
    </r>
    <r>
      <rPr>
        <sz val="11"/>
        <rFont val="SimSun"/>
        <charset val="134"/>
      </rPr>
      <t xml:space="preserve"> 的钴来自回收料或报废料。
答复“否”表示部分原材料不是来自回收料或报废料。答复“不知道”表示用户不知道是否 </t>
    </r>
    <r>
      <rPr>
        <sz val="11"/>
        <rFont val="Verdana"/>
        <family val="2"/>
      </rPr>
      <t>100%</t>
    </r>
    <r>
      <rPr>
        <sz val="11"/>
        <rFont val="SimSun"/>
        <charset val="134"/>
      </rPr>
      <t xml:space="preserve"> 的原材料来自回收料或报废料。
此栏必须填写。</t>
    </r>
  </si>
  <si>
    <r>
      <rPr>
        <sz val="11"/>
        <rFont val="Verdana"/>
        <family val="2"/>
      </rPr>
      <t xml:space="preserve">4. </t>
    </r>
    <r>
      <rPr>
        <sz val="11"/>
        <rFont val="SimSun"/>
        <charset val="134"/>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charset val="134"/>
      </rPr>
      <t xml:space="preserve">
­ 超过 </t>
    </r>
    <r>
      <rPr>
        <sz val="11"/>
        <rFont val="Verdana"/>
        <family val="2"/>
      </rPr>
      <t>90%</t>
    </r>
    <r>
      <rPr>
        <sz val="11"/>
        <rFont val="SimSun"/>
        <charset val="134"/>
      </rPr>
      <t xml:space="preserve">
­ 超过 </t>
    </r>
    <r>
      <rPr>
        <sz val="11"/>
        <rFont val="Verdana"/>
        <family val="2"/>
      </rPr>
      <t>75%</t>
    </r>
    <r>
      <rPr>
        <sz val="11"/>
        <rFont val="SimSun"/>
        <charset val="134"/>
      </rPr>
      <t xml:space="preserve">
­ 超过 </t>
    </r>
    <r>
      <rPr>
        <sz val="11"/>
        <rFont val="Verdana"/>
        <family val="2"/>
      </rPr>
      <t>50%</t>
    </r>
    <r>
      <rPr>
        <sz val="11"/>
        <rFont val="SimSun"/>
        <charset val="134"/>
      </rPr>
      <t xml:space="preserve">
- </t>
    </r>
    <r>
      <rPr>
        <sz val="11"/>
        <rFont val="Verdana"/>
        <family val="2"/>
      </rPr>
      <t>50%</t>
    </r>
    <r>
      <rPr>
        <sz val="11"/>
        <rFont val="SimSun"/>
        <charset val="134"/>
      </rPr>
      <t xml:space="preserve"> 或以下
- 无
此栏必须填写。</t>
    </r>
  </si>
  <si>
    <r>
      <rPr>
        <sz val="11"/>
        <rFont val="Verdana"/>
        <family val="2"/>
      </rPr>
      <t xml:space="preserve">5. </t>
    </r>
    <r>
      <rPr>
        <sz val="11"/>
        <rFont val="SimSun"/>
        <charset val="134"/>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</si>
  <si>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charset val="134"/>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charset val="134"/>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</si>
  <si>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</si>
  <si>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</si>
  <si>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charset val="134"/>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</si>
  <si>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</si>
  <si>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charset val="134"/>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</si>
  <si>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</si>
  <si>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charset val="134"/>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</si>
  <si>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</si>
  <si>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charset val="134"/>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</si>
  <si>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</si>
  <si>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charset val="134"/>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</si>
  <si>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</si>
  <si>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charset val="134"/>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</si>
  <si>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</si>
  <si>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</si>
  <si>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</si>
  <si>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</si>
  <si>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charset val="134"/>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</si>
  <si>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</si>
  <si>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charset val="134"/>
      </rPr>
      <t>冶炼厂名称 (</t>
    </r>
    <r>
      <rPr>
        <sz val="11"/>
        <rFont val="Verdana"/>
        <family val="2"/>
      </rPr>
      <t>1</t>
    </r>
    <r>
      <rPr>
        <sz val="11"/>
        <rFont val="SimSun"/>
        <charset val="134"/>
      </rPr>
      <t xml:space="preserve">)- 如果在 </t>
    </r>
    <r>
      <rPr>
        <sz val="11"/>
        <rFont val="Verdana"/>
        <family val="2"/>
      </rPr>
      <t xml:space="preserve">C </t>
    </r>
    <r>
      <rPr>
        <sz val="11"/>
        <rFont val="SimSun"/>
        <charset val="134"/>
      </rPr>
      <t xml:space="preserve">列选择了
“冶炼厂未列出”，则填入冶炼厂名称。当在 </t>
    </r>
    <r>
      <rPr>
        <sz val="11"/>
        <rFont val="Verdana"/>
        <family val="2"/>
      </rPr>
      <t>C</t>
    </r>
    <r>
      <rPr>
        <sz val="11"/>
        <rFont val="SimSun"/>
        <charset val="134"/>
      </rPr>
      <t xml:space="preserve"> 列选择了冶炼厂名称后，
此字段将自动填充。此字段必须填写。</t>
    </r>
  </si>
  <si>
    <r>
      <rPr>
        <sz val="11"/>
        <rFont val="Verdana"/>
        <family val="2"/>
      </rPr>
      <t>5.</t>
    </r>
    <r>
      <rPr>
        <sz val="11"/>
        <rFont val="SimSun"/>
        <charset val="134"/>
      </rPr>
      <t xml:space="preserve"> 冶炼厂所在国家 (</t>
    </r>
    <r>
      <rPr>
        <sz val="11"/>
        <rFont val="Verdana"/>
        <family val="2"/>
      </rPr>
      <t>*</t>
    </r>
    <r>
      <rPr>
        <sz val="11"/>
        <rFont val="SimSun"/>
        <charset val="134"/>
      </rPr>
      <t xml:space="preserve">) - 当在 </t>
    </r>
    <r>
      <rPr>
        <sz val="11"/>
        <rFont val="Verdana"/>
        <family val="2"/>
      </rPr>
      <t>C</t>
    </r>
    <r>
      <rPr>
        <sz val="11"/>
        <rFont val="SimSun"/>
        <charset val="134"/>
      </rPr>
      <t xml:space="preserve"> 列选择了
冶炼厂名称，此字段将自动填充。如果在</t>
    </r>
    <r>
      <rPr>
        <sz val="11"/>
        <rFont val="Verdana"/>
        <family val="2"/>
      </rPr>
      <t xml:space="preserve"> C</t>
    </r>
    <r>
      <rPr>
        <sz val="11"/>
        <rFont val="SimSun"/>
        <charset val="134"/>
      </rPr>
      <t xml:space="preserve"> 列选择了“冶炼厂未列出”，则使用下拉菜单选择冶炼厂的国家位置。此栏必须填写。</t>
    </r>
  </si>
  <si>
    <r>
      <rPr>
        <sz val="11"/>
        <rFont val="Verdana"/>
        <family val="2"/>
      </rPr>
      <t xml:space="preserve">RMAP </t>
    </r>
    <r>
      <rPr>
        <sz val="11"/>
        <rFont val="SimSun"/>
        <charset val="134"/>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</si>
  <si>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</si>
  <si>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</si>
  <si>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</si>
  <si>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</si>
  <si>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charset val="134"/>
      </rPr>
      <t xml:space="preserve"> 或以上）金属、粉末、
铸块、棒条、颗粒、氧化物或金属盐。术语“冶炼厂”和“精炼厂”在各种出版物中可通
用。</t>
    </r>
  </si>
  <si>
    <r>
      <t>负责任矿物审验流程 (</t>
    </r>
    <r>
      <rPr>
        <sz val="11"/>
        <rFont val="Verdana"/>
        <family val="2"/>
      </rPr>
      <t>RMAP</t>
    </r>
    <r>
      <rPr>
        <sz val="11"/>
        <rFont val="SimSun"/>
        <charset val="134"/>
      </rPr>
      <t>) 中的合规冶炼
厂目录包含了所有被评估并且符合标准的冶炼厂和精炼厂。其中的标准有负责任矿物审验流程 (</t>
    </r>
    <r>
      <rPr>
        <sz val="11"/>
        <rFont val="Verdana"/>
        <family val="2"/>
      </rPr>
      <t>RMAP</t>
    </r>
    <r>
      <rPr>
        <sz val="11"/>
        <rFont val="SimSun"/>
        <charset val="134"/>
      </rPr>
      <t>)、负责任矿物计划 (</t>
    </r>
    <r>
      <rPr>
        <sz val="11"/>
        <rFont val="Verdana"/>
        <family val="2"/>
      </rPr>
      <t>RMI</t>
    </r>
    <r>
      <rPr>
        <sz val="11"/>
        <rFont val="SimSun"/>
        <charset val="134"/>
      </rPr>
      <t xml:space="preserve">) 或其它对等机构计划（如，责任珠宝委员会或伦敦金银市场协会）。如果冶炼厂或精炼厂不在目录内，则表示其未完成 </t>
    </r>
    <r>
      <rPr>
        <sz val="11"/>
        <rFont val="Verdana"/>
        <family val="2"/>
      </rPr>
      <t>RMAP</t>
    </r>
    <r>
      <rPr>
        <sz val="11"/>
        <rFont val="SimSun"/>
        <charset val="134"/>
      </rPr>
      <t xml:space="preserve"> 评估或不
符合 </t>
    </r>
    <r>
      <rPr>
        <sz val="11"/>
        <rFont val="Verdana"/>
        <family val="2"/>
      </rPr>
      <t>RMAP</t>
    </r>
    <r>
      <rPr>
        <sz val="11"/>
        <rFont val="SimSun"/>
        <charset val="134"/>
      </rPr>
      <t xml:space="preserve"> 标准要求。
要查看经验证符合</t>
    </r>
    <r>
      <rPr>
        <sz val="11"/>
        <rFont val="Verdana"/>
        <family val="2"/>
      </rPr>
      <t xml:space="preserve"> RMAP</t>
    </r>
    <r>
      <rPr>
        <sz val="11"/>
        <rFont val="SimSun"/>
        <charset val="134"/>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</si>
  <si>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</si>
  <si>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charset val="134"/>
      </rPr>
      <t xml:space="preserve"> 或以上）金属、粉末、铸块、
棒条、颗粒、氧化物或金属盐。术语“冶炼
厂”和“精炼厂”在各种出版物中可通用。</t>
    </r>
  </si>
  <si>
    <r>
      <rPr>
        <sz val="11"/>
        <rFont val="Verdana"/>
        <family val="2"/>
      </rPr>
      <t xml:space="preserve">2) </t>
    </r>
    <r>
      <rPr>
        <sz val="11"/>
        <rFont val="SimSun"/>
        <charset val="134"/>
      </rPr>
      <t xml:space="preserve">贵公司供应链中是否有冶炼厂从受冲突
影响和高风险地区采购钴？ （《经合组织尽职调查指南》，参见定义选项卡） </t>
    </r>
  </si>
  <si>
    <r>
      <rPr>
        <sz val="11"/>
        <rFont val="Verdana"/>
        <family val="2"/>
      </rPr>
      <t>3)</t>
    </r>
    <r>
      <rPr>
        <sz val="11"/>
        <rFont val="SimSun"/>
        <charset val="134"/>
      </rPr>
      <t xml:space="preserve"> 是否 </t>
    </r>
    <r>
      <rPr>
        <sz val="11"/>
        <rFont val="Verdana"/>
        <family val="2"/>
      </rPr>
      <t>100%</t>
    </r>
    <r>
      <rPr>
        <sz val="11"/>
        <rFont val="SimSun"/>
        <charset val="134"/>
      </rPr>
      <t xml:space="preserve"> 的钴来自回收料或
报废料资源？ </t>
    </r>
  </si>
  <si>
    <r>
      <rPr>
        <sz val="11"/>
        <rFont val="Verdana"/>
        <family val="2"/>
      </rPr>
      <t xml:space="preserve">4) </t>
    </r>
    <r>
      <rPr>
        <sz val="11"/>
        <rFont val="SimSun"/>
        <charset val="134"/>
      </rPr>
      <t>百分之多少的相关供应商已对贵公司
的供应链调查提供答复？</t>
    </r>
  </si>
  <si>
    <r>
      <rPr>
        <sz val="11"/>
        <rFont val="Verdana"/>
        <family val="2"/>
      </rPr>
      <t xml:space="preserve">5) </t>
    </r>
    <r>
      <rPr>
        <sz val="11"/>
        <rFont val="SimSun"/>
        <charset val="134"/>
      </rPr>
      <t xml:space="preserve">您是否识别出为贵公司的供应链供应
钴的所有冶炼厂？ </t>
    </r>
  </si>
  <si>
    <r>
      <rPr>
        <sz val="11"/>
        <rFont val="Verdana"/>
        <family val="2"/>
      </rPr>
      <t xml:space="preserve">6) </t>
    </r>
    <r>
      <rPr>
        <sz val="11"/>
        <rFont val="SimSun"/>
        <charset val="134"/>
      </rPr>
      <t xml:space="preserve">贵公司收到的所有适用冶炼厂信息
是否已在此申报中报告？ </t>
    </r>
  </si>
  <si>
    <r>
      <rPr>
        <sz val="11"/>
        <rFont val="Verdana"/>
        <family val="2"/>
      </rPr>
      <t xml:space="preserve">B. </t>
    </r>
    <r>
      <rPr>
        <sz val="11"/>
        <rFont val="SimSun"/>
        <charset val="134"/>
      </rPr>
      <t xml:space="preserve">贵公司的政策是否至少涵盖《经合组织
尽职调查指南》附录二《示范政策》中的所有风险以及童工问题的最恶劣形式？ </t>
    </r>
  </si>
  <si>
    <r>
      <rPr>
        <sz val="11"/>
        <rFont val="Verdana"/>
        <family val="2"/>
      </rPr>
      <t xml:space="preserve">C. </t>
    </r>
    <r>
      <rPr>
        <sz val="11"/>
        <rFont val="SimSun"/>
        <charset val="134"/>
      </rPr>
      <t xml:space="preserve">贵公司是否针对上述指明申报范围中的
钴实施了尽职调查措施？ </t>
    </r>
  </si>
  <si>
    <r>
      <rPr>
        <sz val="11"/>
        <rFont val="Verdana"/>
        <family val="2"/>
      </rPr>
      <t xml:space="preserve">D. </t>
    </r>
    <r>
      <rPr>
        <sz val="11"/>
        <rFont val="SimSun"/>
        <charset val="134"/>
      </rPr>
      <t xml:space="preserve">贵公司是否要求供应商按照《经合组织
尽职调查指南》针对钴供应链实施尽职调查？ </t>
    </r>
  </si>
  <si>
    <r>
      <rPr>
        <sz val="11"/>
        <rFont val="Verdana"/>
        <family val="2"/>
      </rPr>
      <t xml:space="preserve">E. </t>
    </r>
    <r>
      <rPr>
        <sz val="11"/>
        <rFont val="SimSun"/>
        <charset val="134"/>
      </rPr>
      <t xml:space="preserve">贵公司是否要求贵公司的直接供应商
从尽职调查实践经独立第三方审计计划验证过的冶炼厂采购钴？ </t>
    </r>
  </si>
  <si>
    <r>
      <rPr>
        <sz val="11"/>
        <rFont val="Verdana"/>
        <family val="2"/>
      </rPr>
      <t xml:space="preserve">F. </t>
    </r>
    <r>
      <rPr>
        <sz val="11"/>
        <rFont val="SimSun"/>
        <charset val="134"/>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</si>
  <si>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charset val="134"/>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</si>
  <si>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</si>
  <si>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charset val="134"/>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</si>
  <si>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</si>
  <si>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</si>
  <si>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</si>
  <si>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ＭＳ Ｐゴシック"/>
        <family val="2"/>
        <scheme val="minor"/>
      </rPr>
      <t xml:space="preserve">
</t>
    </r>
    <r>
      <rPr>
        <sz val="11"/>
        <rFont val="Calibri"/>
        <family val="2"/>
      </rPr>
      <t>옵션 B:  금속 및 제련소 찾기 이름 조합이 있는 경우, 다음 단계를 수행합니다:</t>
    </r>
    <r>
      <rPr>
        <sz val="11"/>
        <rFont val="ＭＳ Ｐゴシック"/>
        <family val="2"/>
        <scheme val="minor"/>
      </rPr>
      <t xml:space="preserve">
</t>
    </r>
    <r>
      <rPr>
        <sz val="11"/>
        <rFont val="Calibri"/>
        <family val="2"/>
      </rPr>
      <t>1단계. B열에서 금속을 선택합니다.</t>
    </r>
    <r>
      <rPr>
        <sz val="11"/>
        <rFont val="ＭＳ Ｐゴシック"/>
        <family val="2"/>
        <scheme val="minor"/>
      </rPr>
      <t xml:space="preserve"> 
</t>
    </r>
    <r>
      <rPr>
        <sz val="11"/>
        <rFont val="Calibri"/>
        <family val="2"/>
      </rPr>
      <t>2단계. C열의 드롭다운에서 선택합니다.</t>
    </r>
    <r>
      <rPr>
        <sz val="11"/>
        <rFont val="ＭＳ Ｐゴシック"/>
        <family val="2"/>
        <scheme val="minor"/>
      </rPr>
      <t xml:space="preserve"> 
</t>
    </r>
    <r>
      <rPr>
        <sz val="11"/>
        <rFont val="Calibri"/>
        <family val="2"/>
      </rPr>
      <t>옵션 C: 금속 및 제련소 이름 조합이 있는 경우, 다음 단계를 수행합니다:</t>
    </r>
    <r>
      <rPr>
        <sz val="11"/>
        <rFont val="ＭＳ Ｐゴシック"/>
        <family val="2"/>
        <scheme val="minor"/>
      </rPr>
      <t xml:space="preserve">
</t>
    </r>
    <r>
      <rPr>
        <sz val="11"/>
        <rFont val="Calibri"/>
        <family val="2"/>
      </rPr>
      <t>1단계. B열에서 금속을 선택합니다.</t>
    </r>
    <r>
      <rPr>
        <sz val="11"/>
        <rFont val="ＭＳ Ｐゴシック"/>
        <family val="2"/>
        <scheme val="minor"/>
      </rPr>
      <t xml:space="preserve"> 
</t>
    </r>
    <r>
      <rPr>
        <sz val="11"/>
        <rFont val="Calibri"/>
        <family val="2"/>
      </rPr>
      <t>2단계: 제련소 찾기 드롭다운에서 "제련소명 없음(Smelter Not Listed)"을 선택하고 D 및 E열을 작성합니다</t>
    </r>
    <r>
      <rPr>
        <sz val="11"/>
        <rFont val="ＭＳ Ｐゴシック"/>
        <family val="2"/>
        <scheme val="minor"/>
      </rPr>
      <t xml:space="preserve">
</t>
    </r>
    <r>
      <rPr>
        <sz val="11"/>
        <rFont val="Calibri"/>
        <family val="2"/>
      </rPr>
      <t>3단계. H ~ Q열에 사용 가능한 모든 제련소 정보를 입력합니다.</t>
    </r>
    <r>
      <rPr>
        <sz val="11"/>
        <rFont val="ＭＳ Ｐゴシック"/>
        <family val="2"/>
        <scheme val="minor"/>
      </rPr>
      <t xml:space="preserve"> 
</t>
    </r>
    <r>
      <rPr>
        <sz val="11"/>
        <rFont val="Calibri"/>
        <family val="2"/>
      </rPr>
      <t xml:space="preserve">필수 기재란은 별표(*)로 표시됩니다. </t>
    </r>
    <r>
      <rPr>
        <sz val="11"/>
        <rFont val="ＭＳ Ｐゴシック"/>
        <family val="2"/>
        <scheme val="minor"/>
      </rPr>
      <t xml:space="preserve">
</t>
    </r>
    <r>
      <rPr>
        <sz val="11"/>
        <rFont val="Calibri"/>
        <family val="2"/>
      </rPr>
      <t>(1) 제련소 찾기 = "제련소명 없음(Smelter Not Listed)"인 경우에는 직접 입력해야 합니다</t>
    </r>
    <r>
      <rPr>
        <sz val="11"/>
        <rFont val="ＭＳ Ｐゴシック"/>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</si>
  <si>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charset val="134"/>
      </rPr>
      <t>单元格中申报此调查
回答中所申报产品范围内使用的钴的源产地是否为受冲突影响和高风险地区 (</t>
    </r>
    <r>
      <rPr>
        <sz val="11"/>
        <rFont val="Verdana"/>
        <family val="2"/>
      </rPr>
      <t>CAHRA</t>
    </r>
    <r>
      <rPr>
        <sz val="11"/>
        <rFont val="SimSun"/>
        <charset val="134"/>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</si>
  <si>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</si>
  <si>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</si>
  <si>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</si>
  <si>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</si>
  <si>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</si>
  <si>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</si>
  <si>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</si>
  <si>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</si>
  <si>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</si>
  <si>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</si>
  <si>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</si>
  <si>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</si>
  <si>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</si>
  <si>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</si>
  <si>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</si>
  <si>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</si>
  <si>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</si>
  <si>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</si>
  <si>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</si>
  <si>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</si>
  <si>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</si>
  <si>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</si>
  <si>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</si>
  <si>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</si>
  <si>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</si>
  <si>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</si>
  <si>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</si>
  <si>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</si>
  <si>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</si>
  <si>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</si>
  <si>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</si>
  <si>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</si>
  <si>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</si>
  <si>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</si>
  <si>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</si>
  <si>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</si>
  <si>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</si>
  <si>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</si>
  <si>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</si>
  <si>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</si>
  <si>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</si>
  <si>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</si>
  <si>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</si>
  <si>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</si>
  <si>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</si>
  <si>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</si>
  <si>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</si>
  <si>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</si>
  <si>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</si>
  <si>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</si>
  <si>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</si>
  <si>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</si>
  <si>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</si>
  <si>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</si>
  <si>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</si>
  <si>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</si>
  <si>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</si>
  <si>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</si>
  <si>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</si>
  <si>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</si>
  <si>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</si>
  <si>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</si>
  <si>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</si>
  <si>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</si>
  <si>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</si>
  <si>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</si>
  <si>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</si>
  <si>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</si>
  <si>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</si>
  <si>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</si>
  <si>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</si>
  <si>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</si>
  <si>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</si>
  <si>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</si>
  <si>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</si>
  <si>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</si>
  <si>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</si>
  <si>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</si>
  <si>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</si>
  <si>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</si>
  <si>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</si>
  <si>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</si>
  <si>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</si>
  <si>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</si>
  <si>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</si>
  <si>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</si>
  <si>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</si>
  <si>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</si>
  <si>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</si>
  <si>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</si>
  <si>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</si>
  <si>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</si>
  <si>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</si>
  <si>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</si>
  <si>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</si>
  <si>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</si>
  <si>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</si>
  <si>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</si>
  <si>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</si>
  <si>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</si>
  <si>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</si>
  <si>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</si>
  <si>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</si>
  <si>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</si>
  <si>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</si>
  <si>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</si>
  <si>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</si>
  <si>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</si>
  <si>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</si>
  <si>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</si>
  <si>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</si>
  <si>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</si>
  <si>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</si>
  <si>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</si>
  <si>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</si>
  <si>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</si>
  <si>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</si>
  <si>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</si>
  <si>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</si>
  <si>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</si>
  <si>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</si>
  <si>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</si>
  <si>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</si>
  <si>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</si>
  <si>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</si>
  <si>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</si>
  <si>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</si>
  <si>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</si>
  <si>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</si>
  <si>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</si>
  <si>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</si>
  <si>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</si>
  <si>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</si>
  <si>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</si>
  <si>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</si>
  <si>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</si>
  <si>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</si>
  <si>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</si>
  <si>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</si>
  <si>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</si>
  <si>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</si>
  <si>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</si>
  <si>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</si>
  <si>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</si>
  <si>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</si>
  <si>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</si>
  <si>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</si>
  <si>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</si>
  <si>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</si>
  <si>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</si>
  <si>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</si>
  <si>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</si>
  <si>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</si>
  <si>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</si>
  <si>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</si>
  <si>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</si>
  <si>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</si>
  <si>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</si>
  <si>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</si>
  <si>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</si>
  <si>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</si>
  <si>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</si>
  <si>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</si>
  <si>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</si>
  <si>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</si>
  <si>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</si>
  <si>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charset val="134"/>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</si>
  <si>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</si>
  <si>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</si>
  <si>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charset val="134"/>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</si>
  <si>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</si>
  <si>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</si>
  <si>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</si>
  <si>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</si>
  <si>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</si>
  <si>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charset val="134"/>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</si>
  <si>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</si>
  <si>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</si>
  <si>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</si>
  <si>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</si>
  <si>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</si>
  <si>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</si>
  <si>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</si>
  <si>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</si>
  <si>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</si>
  <si>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</si>
  <si>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</si>
  <si>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</si>
  <si>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</si>
  <si>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</si>
  <si>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</si>
  <si>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</si>
  <si>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</si>
  <si>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</si>
  <si>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</si>
  <si>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</si>
  <si>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</si>
  <si>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</si>
  <si>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</si>
  <si>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</si>
  <si>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</si>
  <si>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</si>
  <si>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</si>
  <si>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</si>
  <si>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</si>
  <si>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</si>
  <si>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</si>
  <si>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</si>
  <si>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</si>
  <si>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</si>
  <si>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</si>
  <si>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</si>
  <si>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</si>
  <si>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</si>
  <si>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</si>
  <si>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</si>
  <si>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</si>
  <si>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</si>
  <si>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</si>
  <si>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</si>
  <si>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</si>
  <si>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</si>
  <si>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</si>
  <si>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</si>
  <si>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</si>
  <si>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</si>
  <si>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</si>
  <si>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</si>
  <si>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</si>
  <si>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</si>
  <si>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</si>
  <si>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</si>
  <si>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</si>
  <si>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</si>
  <si>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</si>
  <si>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</si>
  <si>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</si>
  <si>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</si>
  <si>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</si>
  <si>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</si>
  <si>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</si>
  <si>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</si>
  <si>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</si>
  <si>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</si>
  <si>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</si>
  <si>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</si>
  <si>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</si>
  <si>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</si>
  <si>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</si>
  <si>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</si>
  <si>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</si>
  <si>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</si>
  <si>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</si>
  <si>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</si>
  <si>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</si>
  <si>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</si>
  <si>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</si>
  <si>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</si>
  <si>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</si>
  <si>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</si>
  <si>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</si>
  <si>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</si>
  <si>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</si>
  <si>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</si>
  <si>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</si>
  <si>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</si>
  <si>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</si>
  <si>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Sumitomo Electric Interconnec Products, Inc.</t>
  </si>
  <si>
    <t>This declaration covers all products that we offer for sale.</t>
  </si>
  <si>
    <t>760-761-0600</t>
  </si>
  <si>
    <t>Technical Director</t>
  </si>
  <si>
    <t>Not yet</t>
  </si>
  <si>
    <t>Per company empoyees manual</t>
  </si>
  <si>
    <t>We don't use any cobalt</t>
  </si>
  <si>
    <t>13-159-7296</t>
  </si>
  <si>
    <t>915 Armorlite Drive, San Marcos CA 92069 USA</t>
  </si>
  <si>
    <t>Tsubasa Takano</t>
    <phoneticPr fontId="86" type="noConversion"/>
  </si>
  <si>
    <t>ttakano@seipusa.com</t>
    <phoneticPr fontId="8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</si>
</sst>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76" formatCode="_-* #,##0_-;\-* #,##0_-;_-* &quot;-&quot;_-;_-@_-"/>
    <numFmt numFmtId="177" formatCode="_-* #,##0.00_-;\-* #,##0.00_-;_-* &quot;-&quot;??_-;_-@_-"/>
    <numFmt numFmtId="178" formatCode="[$-409]mmmm\ d\,\ yyyy;@"/>
    <numFmt numFmtId="179" formatCode="[$-409]d\-mmm\-yyyy;@"/>
    <numFmt numFmtId="180" formatCode="_-&quot;$&quot;* #,##0_-;\-&quot;$&quot;* #,##0_-;_-&quot;$&quot;* &quot;-&quot;_-;_-@_-"/>
    <numFmt numFmtId="181" formatCode="_-&quot;$&quot;* #,##0.00_-;\-&quot;$&quot;* #,##0.00_-;_-&quot;$&quot;* &quot;-&quot;??_-;_-@_-"/>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s>
  <fonts count="100">
    <font>
      <sz val="10"/>
      <name val="Verdana"/>
      <family val="2"/>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b/>
      <sz val="11"/>
      <name val="SimSun"/>
      <charset val="134"/>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76" fontId="12" fillId="0" borderId="0" applyFont="0" applyFill="0" applyBorder="0" applyAlignment="0" applyProtection="0"/>
    <xf numFmtId="183" fontId="12" fillId="0" borderId="0" applyFont="0" applyFill="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43"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43"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43"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2" fontId="12" fillId="0" borderId="0" applyFont="0" applyFill="0" applyBorder="0" applyAlignment="0" applyProtection="0"/>
    <xf numFmtId="180" fontId="12" fillId="0" borderId="0" applyFont="0" applyFill="0" applyBorder="0" applyAlignment="0" applyProtection="0"/>
    <xf numFmtId="182" fontId="12" fillId="0" borderId="0" applyFont="0" applyFill="0" applyBorder="0" applyAlignment="0" applyProtection="0"/>
    <xf numFmtId="186" fontId="12" fillId="0" borderId="0" applyFont="0" applyFill="0" applyBorder="0" applyAlignment="0" applyProtection="0"/>
    <xf numFmtId="4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4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84" fontId="12" fillId="0" borderId="0" applyFont="0" applyFill="0" applyBorder="0" applyAlignment="0" applyProtection="0"/>
    <xf numFmtId="4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4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4"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4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4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44"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44"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78" fontId="3" fillId="0" borderId="0"/>
    <xf numFmtId="0" fontId="84" fillId="0" borderId="0"/>
    <xf numFmtId="0" fontId="84" fillId="0" borderId="0"/>
    <xf numFmtId="17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78" fontId="3" fillId="0" borderId="0"/>
    <xf numFmtId="0" fontId="9" fillId="0" borderId="0"/>
    <xf numFmtId="178" fontId="84" fillId="0" borderId="0"/>
    <xf numFmtId="0" fontId="4" fillId="0" borderId="0"/>
    <xf numFmtId="0" fontId="4" fillId="0" borderId="0"/>
    <xf numFmtId="178" fontId="9" fillId="0" borderId="0"/>
    <xf numFmtId="0" fontId="4" fillId="0" borderId="0"/>
    <xf numFmtId="0" fontId="9" fillId="0" borderId="0"/>
    <xf numFmtId="0" fontId="4" fillId="0" borderId="0"/>
    <xf numFmtId="0" fontId="68" fillId="0" borderId="0">
      <alignment vertical="center"/>
    </xf>
    <xf numFmtId="17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78" fontId="3" fillId="0" borderId="0"/>
    <xf numFmtId="17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78" fontId="12" fillId="0" borderId="0"/>
    <xf numFmtId="0" fontId="84" fillId="0" borderId="0"/>
    <xf numFmtId="0" fontId="84" fillId="0" borderId="0"/>
    <xf numFmtId="0" fontId="84" fillId="0" borderId="0"/>
    <xf numFmtId="17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4">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7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78" fontId="0" fillId="45" borderId="13" xfId="0" applyNumberFormat="1" applyFont="1" applyFill="1" applyBorder="1" applyAlignment="1">
      <alignment vertical="top" wrapText="1"/>
    </xf>
    <xf numFmtId="178" fontId="0" fillId="45" borderId="0" xfId="0" applyNumberFormat="1" applyFont="1" applyFill="1" applyBorder="1" applyAlignment="1"/>
    <xf numFmtId="178" fontId="11" fillId="45" borderId="0" xfId="0" applyNumberFormat="1" applyFont="1" applyFill="1" applyBorder="1"/>
    <xf numFmtId="178" fontId="0" fillId="45" borderId="0" xfId="0" applyNumberFormat="1" applyFont="1" applyFill="1" applyBorder="1"/>
    <xf numFmtId="178" fontId="0" fillId="0" borderId="0" xfId="0" applyNumberFormat="1" applyFont="1" applyFill="1" applyBorder="1"/>
    <xf numFmtId="17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7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7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7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7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7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78"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78"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79" fontId="16" fillId="45" borderId="31" xfId="0" applyNumberFormat="1" applyFont="1" applyFill="1" applyBorder="1" applyAlignment="1" applyProtection="1">
      <alignment horizontal="center" wrapText="1"/>
      <protection locked="0"/>
    </xf>
    <xf numFmtId="179"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00000000-0005-0000-0000-000003000000}"/>
    <cellStyle name="20% - Accent1 2 3" xfId="713" xr:uid="{00000000-0005-0000-0000-000004000000}"/>
    <cellStyle name="20% - Accent1 3" xfId="807" xr:uid="{00000000-0005-0000-0000-000005000000}"/>
    <cellStyle name="20% - Accent2" xfId="692" builtinId="34" customBuiltin="1"/>
    <cellStyle name="20% - Accent2 2" xfId="7" xr:uid="{00000000-0005-0000-0000-000007000000}"/>
    <cellStyle name="20% - Accent2 2 2" xfId="598" xr:uid="{00000000-0005-0000-0000-000008000000}"/>
    <cellStyle name="20% - Accent2 2 2 2" xfId="761" xr:uid="{00000000-0005-0000-0000-000009000000}"/>
    <cellStyle name="20% - Accent2 2 3" xfId="714" xr:uid="{00000000-0005-0000-0000-00000A000000}"/>
    <cellStyle name="20% - Accent2 3" xfId="810" xr:uid="{00000000-0005-0000-0000-00000B000000}"/>
    <cellStyle name="20% - Accent3" xfId="696" builtinId="38" customBuiltin="1"/>
    <cellStyle name="20% - Accent3 2" xfId="8" xr:uid="{00000000-0005-0000-0000-00000D000000}"/>
    <cellStyle name="20% - Accent3 2 2" xfId="599" xr:uid="{00000000-0005-0000-0000-00000E000000}"/>
    <cellStyle name="20% - Accent3 2 2 2" xfId="762" xr:uid="{00000000-0005-0000-0000-00000F000000}"/>
    <cellStyle name="20% - Accent3 2 3" xfId="715" xr:uid="{00000000-0005-0000-0000-000010000000}"/>
    <cellStyle name="20% - Accent3 3" xfId="813" xr:uid="{00000000-0005-0000-0000-000011000000}"/>
    <cellStyle name="20% - Accent4" xfId="700" builtinId="42" customBuiltin="1"/>
    <cellStyle name="20% - Accent4 2" xfId="9" xr:uid="{00000000-0005-0000-0000-000013000000}"/>
    <cellStyle name="20% - Accent4 2 2" xfId="600" xr:uid="{00000000-0005-0000-0000-000014000000}"/>
    <cellStyle name="20% - Accent4 2 2 2" xfId="763" xr:uid="{00000000-0005-0000-0000-000015000000}"/>
    <cellStyle name="20% - Accent4 2 3" xfId="716" xr:uid="{00000000-0005-0000-0000-000016000000}"/>
    <cellStyle name="20% - Accent4 3" xfId="816" xr:uid="{00000000-0005-0000-0000-000017000000}"/>
    <cellStyle name="20% - Accent5" xfId="704" builtinId="46" customBuiltin="1"/>
    <cellStyle name="20% - Accent5 2" xfId="10" xr:uid="{00000000-0005-0000-0000-000019000000}"/>
    <cellStyle name="20% - Accent5 2 2" xfId="601" xr:uid="{00000000-0005-0000-0000-00001A000000}"/>
    <cellStyle name="20% - Accent5 2 2 2" xfId="764" xr:uid="{00000000-0005-0000-0000-00001B000000}"/>
    <cellStyle name="20% - Accent5 2 3" xfId="717" xr:uid="{00000000-0005-0000-0000-00001C000000}"/>
    <cellStyle name="20% - Accent5 3" xfId="819" xr:uid="{00000000-0005-0000-0000-00001D000000}"/>
    <cellStyle name="20% - Accent6" xfId="708" builtinId="50" customBuiltin="1"/>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Accent1" xfId="689" builtinId="31" customBuiltin="1"/>
    <cellStyle name="40% - Accent1 2" xfId="12" xr:uid="{00000000-0005-0000-0000-000025000000}"/>
    <cellStyle name="40% - Accent1 2 2" xfId="603" xr:uid="{00000000-0005-0000-0000-000026000000}"/>
    <cellStyle name="40% - Accent1 2 2 2" xfId="766" xr:uid="{00000000-0005-0000-0000-000027000000}"/>
    <cellStyle name="40% - Accent1 2 3" xfId="719" xr:uid="{00000000-0005-0000-0000-000028000000}"/>
    <cellStyle name="40% - Accent1 3" xfId="808" xr:uid="{00000000-0005-0000-0000-000029000000}"/>
    <cellStyle name="40% - Accent2" xfId="693" builtinId="35" customBuiltin="1"/>
    <cellStyle name="40% - Accent2 2" xfId="13" xr:uid="{00000000-0005-0000-0000-00002B000000}"/>
    <cellStyle name="40% - Accent2 2 2" xfId="604" xr:uid="{00000000-0005-0000-0000-00002C000000}"/>
    <cellStyle name="40% - Accent2 2 2 2" xfId="767" xr:uid="{00000000-0005-0000-0000-00002D000000}"/>
    <cellStyle name="40% - Accent2 2 3" xfId="720" xr:uid="{00000000-0005-0000-0000-00002E000000}"/>
    <cellStyle name="40% - Accent2 3" xfId="811" xr:uid="{00000000-0005-0000-0000-00002F000000}"/>
    <cellStyle name="40% - Accent3" xfId="697" builtinId="39" customBuiltin="1"/>
    <cellStyle name="40% - Accent3 2" xfId="14" xr:uid="{00000000-0005-0000-0000-000031000000}"/>
    <cellStyle name="40% - Accent3 2 2" xfId="605" xr:uid="{00000000-0005-0000-0000-000032000000}"/>
    <cellStyle name="40% - Accent3 2 2 2" xfId="768" xr:uid="{00000000-0005-0000-0000-000033000000}"/>
    <cellStyle name="40% - Accent3 2 3" xfId="721" xr:uid="{00000000-0005-0000-0000-000034000000}"/>
    <cellStyle name="40% - Accent3 3" xfId="814" xr:uid="{00000000-0005-0000-0000-000035000000}"/>
    <cellStyle name="40% - Accent4" xfId="701" builtinId="43" customBuiltin="1"/>
    <cellStyle name="40% - Accent4 2" xfId="15" xr:uid="{00000000-0005-0000-0000-000037000000}"/>
    <cellStyle name="40% - Accent4 2 2" xfId="606" xr:uid="{00000000-0005-0000-0000-000038000000}"/>
    <cellStyle name="40% - Accent4 2 2 2" xfId="769" xr:uid="{00000000-0005-0000-0000-000039000000}"/>
    <cellStyle name="40% - Accent4 2 3" xfId="722" xr:uid="{00000000-0005-0000-0000-00003A000000}"/>
    <cellStyle name="40% - Accent4 3" xfId="817" xr:uid="{00000000-0005-0000-0000-00003B000000}"/>
    <cellStyle name="40% - Accent5" xfId="705" builtinId="47" customBuiltin="1"/>
    <cellStyle name="40% - Accent5 2" xfId="16" xr:uid="{00000000-0005-0000-0000-00003D000000}"/>
    <cellStyle name="40% - Accent5 2 2" xfId="607" xr:uid="{00000000-0005-0000-0000-00003E000000}"/>
    <cellStyle name="40% - Accent5 2 2 2" xfId="770" xr:uid="{00000000-0005-0000-0000-00003F000000}"/>
    <cellStyle name="40% - Accent5 2 3" xfId="723" xr:uid="{00000000-0005-0000-0000-000040000000}"/>
    <cellStyle name="40% - Accent5 3" xfId="820" xr:uid="{00000000-0005-0000-0000-000041000000}"/>
    <cellStyle name="40% - Accent6" xfId="709" builtinId="51" customBuiltin="1"/>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Accent1" xfId="690" builtinId="32" customBuiltin="1"/>
    <cellStyle name="60% - Accent1 2" xfId="18" xr:uid="{00000000-0005-0000-0000-000049000000}"/>
    <cellStyle name="60% - Accent1 2 2" xfId="609" xr:uid="{00000000-0005-0000-0000-00004A000000}"/>
    <cellStyle name="60% - Accent1 3" xfId="809" xr:uid="{00000000-0005-0000-0000-00004B000000}"/>
    <cellStyle name="60% - Accent2" xfId="694" builtinId="36" customBuiltin="1"/>
    <cellStyle name="60% - Accent2 2" xfId="19" xr:uid="{00000000-0005-0000-0000-00004D000000}"/>
    <cellStyle name="60% - Accent2 2 2" xfId="610" xr:uid="{00000000-0005-0000-0000-00004E000000}"/>
    <cellStyle name="60% - Accent2 3" xfId="812" xr:uid="{00000000-0005-0000-0000-00004F000000}"/>
    <cellStyle name="60% - Accent3" xfId="698" builtinId="40" customBuiltin="1"/>
    <cellStyle name="60% - Accent3 2" xfId="20" xr:uid="{00000000-0005-0000-0000-000051000000}"/>
    <cellStyle name="60% - Accent3 2 2" xfId="611" xr:uid="{00000000-0005-0000-0000-000052000000}"/>
    <cellStyle name="60% - Accent3 3" xfId="815" xr:uid="{00000000-0005-0000-0000-000053000000}"/>
    <cellStyle name="60% - Accent4" xfId="702" builtinId="44" customBuiltin="1"/>
    <cellStyle name="60% - Accent4 2" xfId="21" xr:uid="{00000000-0005-0000-0000-000055000000}"/>
    <cellStyle name="60% - Accent4 2 2" xfId="612" xr:uid="{00000000-0005-0000-0000-000056000000}"/>
    <cellStyle name="60% - Accent4 3" xfId="818" xr:uid="{00000000-0005-0000-0000-000057000000}"/>
    <cellStyle name="60% - Accent5" xfId="706" builtinId="48" customBuiltin="1"/>
    <cellStyle name="60% - Accent5 2" xfId="22" xr:uid="{00000000-0005-0000-0000-000059000000}"/>
    <cellStyle name="60% - Accent5 2 2" xfId="613" xr:uid="{00000000-0005-0000-0000-00005A000000}"/>
    <cellStyle name="60% - Accent5 3" xfId="821" xr:uid="{00000000-0005-0000-0000-00005B000000}"/>
    <cellStyle name="60% - Accent6" xfId="710" builtinId="52" customBuiltin="1"/>
    <cellStyle name="60% - Accent6 2" xfId="23" xr:uid="{00000000-0005-0000-0000-00005D000000}"/>
    <cellStyle name="60% - Accent6 2 2" xfId="614" xr:uid="{00000000-0005-0000-0000-00005E000000}"/>
    <cellStyle name="60% - Accent6 3" xfId="824" xr:uid="{00000000-0005-0000-0000-00005F000000}"/>
    <cellStyle name="Accent1" xfId="687" builtinId="29" customBuiltin="1"/>
    <cellStyle name="Accent1 2" xfId="24" xr:uid="{00000000-0005-0000-0000-000061000000}"/>
    <cellStyle name="Accent1 2 2" xfId="615" xr:uid="{00000000-0005-0000-0000-000062000000}"/>
    <cellStyle name="Accent2" xfId="691" builtinId="33" customBuiltin="1"/>
    <cellStyle name="Accent2 2" xfId="25" xr:uid="{00000000-0005-0000-0000-000064000000}"/>
    <cellStyle name="Accent2 2 2" xfId="616" xr:uid="{00000000-0005-0000-0000-000065000000}"/>
    <cellStyle name="Accent3" xfId="695" builtinId="37" customBuiltin="1"/>
    <cellStyle name="Accent3 2" xfId="26" xr:uid="{00000000-0005-0000-0000-000067000000}"/>
    <cellStyle name="Accent3 2 2" xfId="617" xr:uid="{00000000-0005-0000-0000-000068000000}"/>
    <cellStyle name="Accent4" xfId="699" builtinId="41" customBuiltin="1"/>
    <cellStyle name="Accent4 2" xfId="27" xr:uid="{00000000-0005-0000-0000-00006A000000}"/>
    <cellStyle name="Accent4 2 2" xfId="618" xr:uid="{00000000-0005-0000-0000-00006B000000}"/>
    <cellStyle name="Accent5" xfId="703" builtinId="45" customBuiltin="1"/>
    <cellStyle name="Accent5 2" xfId="28" xr:uid="{00000000-0005-0000-0000-00006D000000}"/>
    <cellStyle name="Accent5 2 2" xfId="619" xr:uid="{00000000-0005-0000-0000-00006E000000}"/>
    <cellStyle name="Accent6" xfId="707" builtinId="49" customBuiltin="1"/>
    <cellStyle name="Accent6 2" xfId="29" xr:uid="{00000000-0005-0000-0000-000070000000}"/>
    <cellStyle name="Accent6 2 2" xfId="620" xr:uid="{00000000-0005-0000-0000-000071000000}"/>
    <cellStyle name="Bad" xfId="677" builtinId="27"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Calculation" xfId="681" builtinId="22" customBuiltin="1"/>
    <cellStyle name="Calculation 2" xfId="32" xr:uid="{00000000-0005-0000-0000-000078000000}"/>
    <cellStyle name="Calculation 2 2" xfId="623" xr:uid="{00000000-0005-0000-0000-000079000000}"/>
    <cellStyle name="Check Cell" xfId="683" builtinId="23" customBuiltin="1"/>
    <cellStyle name="Check Cell 2" xfId="33" xr:uid="{00000000-0005-0000-0000-00007B000000}"/>
    <cellStyle name="Check Cell 2 2" xfId="624"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4020000}"/>
    <cellStyle name="Explanatory Text" xfId="685" builtinId="53" customBuiltin="1"/>
    <cellStyle name="Explanatory Text 2" xfId="486" xr:uid="{00000000-0005-0000-0000-000046020000}"/>
    <cellStyle name="Good" xfId="676" builtinId="26" customBuiltin="1"/>
    <cellStyle name="Good 2" xfId="487" xr:uid="{00000000-0005-0000-0000-000048020000}"/>
    <cellStyle name="Good 2 2" xfId="625" xr:uid="{00000000-0005-0000-0000-000049020000}"/>
    <cellStyle name="Heading 1" xfId="672" builtinId="16" customBuiltin="1"/>
    <cellStyle name="Heading 1 2" xfId="488" xr:uid="{00000000-0005-0000-0000-00004B020000}"/>
    <cellStyle name="Heading 2" xfId="673" builtinId="17" customBuiltin="1"/>
    <cellStyle name="Heading 2 2" xfId="489" xr:uid="{00000000-0005-0000-0000-00004D020000}"/>
    <cellStyle name="Heading 2 2 2" xfId="626" xr:uid="{00000000-0005-0000-0000-00004E020000}"/>
    <cellStyle name="Heading 3" xfId="674" builtinId="18" customBuiltin="1"/>
    <cellStyle name="Heading 3 2" xfId="490" xr:uid="{00000000-0005-0000-0000-000050020000}"/>
    <cellStyle name="Heading 4" xfId="675" builtinId="19" customBuiltin="1"/>
    <cellStyle name="Heading 4 2" xfId="491" xr:uid="{00000000-0005-0000-0000-000052020000}"/>
    <cellStyle name="Hyperlink" xfId="492" xr:uid="{00000000-0005-0000-0000-000053020000}"/>
    <cellStyle name="Hyperlink 2" xfId="493" xr:uid="{00000000-0005-0000-0000-000054020000}"/>
    <cellStyle name="Hyperlink 2 2" xfId="628" xr:uid="{00000000-0005-0000-0000-000055020000}"/>
    <cellStyle name="Hyperlink 3" xfId="494" xr:uid="{00000000-0005-0000-0000-000056020000}"/>
    <cellStyle name="Hyperlink 4" xfId="495" xr:uid="{00000000-0005-0000-0000-000057020000}"/>
    <cellStyle name="Hyperlink 4 2" xfId="629" xr:uid="{00000000-0005-0000-0000-000058020000}"/>
    <cellStyle name="Hyperlink 5" xfId="496" xr:uid="{00000000-0005-0000-0000-000059020000}"/>
    <cellStyle name="Hyperlink 5 2" xfId="497" xr:uid="{00000000-0005-0000-0000-00005A020000}"/>
    <cellStyle name="Hyperlink 5 3" xfId="630" xr:uid="{00000000-0005-0000-0000-00005B020000}"/>
    <cellStyle name="Hyperlink 6" xfId="498" xr:uid="{00000000-0005-0000-0000-00005C020000}"/>
    <cellStyle name="Hyperlink 6 2" xfId="631" xr:uid="{00000000-0005-0000-0000-00005D020000}"/>
    <cellStyle name="Hyperlink 7" xfId="499" xr:uid="{00000000-0005-0000-0000-00005E020000}"/>
    <cellStyle name="Hyperlink 7 2" xfId="632" xr:uid="{00000000-0005-0000-0000-00005F020000}"/>
    <cellStyle name="Hyperlink 8" xfId="627" xr:uid="{00000000-0005-0000-0000-000060020000}"/>
    <cellStyle name="Input" xfId="679" builtinId="20" customBuiltin="1"/>
    <cellStyle name="Input 2" xfId="500" xr:uid="{00000000-0005-0000-0000-000062020000}"/>
    <cellStyle name="Input 2 2" xfId="633" xr:uid="{00000000-0005-0000-0000-000063020000}"/>
    <cellStyle name="Linked Cell" xfId="682" builtinId="24" customBuiltin="1"/>
    <cellStyle name="Linked Cell 2" xfId="501" xr:uid="{00000000-0005-0000-0000-000065020000}"/>
    <cellStyle name="Neutral" xfId="678" builtinId="28" customBuiltin="1"/>
    <cellStyle name="Neutral 2" xfId="502" xr:uid="{00000000-0005-0000-0000-000067020000}"/>
    <cellStyle name="Neutral 2 2" xfId="634" xr:uid="{00000000-0005-0000-0000-000068020000}"/>
    <cellStyle name="Normal" xfId="0" builtinId="0"/>
    <cellStyle name="Normal 10" xfId="503" xr:uid="{00000000-0005-0000-0000-00006A020000}"/>
    <cellStyle name="Normal 100" xfId="504" xr:uid="{00000000-0005-0000-0000-00006B020000}"/>
    <cellStyle name="Normal 118" xfId="505" xr:uid="{00000000-0005-0000-0000-00006C020000}"/>
    <cellStyle name="Normal 12" xfId="506" xr:uid="{00000000-0005-0000-0000-00006D020000}"/>
    <cellStyle name="Normal 13" xfId="507" xr:uid="{00000000-0005-0000-0000-00006E020000}"/>
    <cellStyle name="Normal 13 2" xfId="508" xr:uid="{00000000-0005-0000-0000-00006F020000}"/>
    <cellStyle name="Normal 13 2 2" xfId="509" xr:uid="{00000000-0005-0000-0000-000070020000}"/>
    <cellStyle name="Normal 13 2 2 2" xfId="510" xr:uid="{00000000-0005-0000-0000-000071020000}"/>
    <cellStyle name="Normal 13 2 2 2 2" xfId="511" xr:uid="{00000000-0005-0000-0000-000072020000}"/>
    <cellStyle name="Normal 13 2 2 2 2 2" xfId="639" xr:uid="{00000000-0005-0000-0000-000073020000}"/>
    <cellStyle name="Normal 13 2 2 2 2 2 2" xfId="776" xr:uid="{00000000-0005-0000-0000-000074020000}"/>
    <cellStyle name="Normal 13 2 2 2 2 3" xfId="729" xr:uid="{00000000-0005-0000-0000-000075020000}"/>
    <cellStyle name="Normal 13 2 2 2 3" xfId="512" xr:uid="{00000000-0005-0000-0000-000076020000}"/>
    <cellStyle name="Normal 13 2 2 2 3 2" xfId="640" xr:uid="{00000000-0005-0000-0000-000077020000}"/>
    <cellStyle name="Normal 13 2 2 2 3 2 2" xfId="777" xr:uid="{00000000-0005-0000-0000-000078020000}"/>
    <cellStyle name="Normal 13 2 2 2 3 3" xfId="730" xr:uid="{00000000-0005-0000-0000-000079020000}"/>
    <cellStyle name="Normal 13 2 2 2 4" xfId="638" xr:uid="{00000000-0005-0000-0000-00007A020000}"/>
    <cellStyle name="Normal 13 2 2 2 4 2" xfId="775" xr:uid="{00000000-0005-0000-0000-00007B020000}"/>
    <cellStyle name="Normal 13 2 2 2 5" xfId="728" xr:uid="{00000000-0005-0000-0000-00007C020000}"/>
    <cellStyle name="Normal 13 2 2 3" xfId="637" xr:uid="{00000000-0005-0000-0000-00007D020000}"/>
    <cellStyle name="Normal 13 2 2 3 2" xfId="774" xr:uid="{00000000-0005-0000-0000-00007E020000}"/>
    <cellStyle name="Normal 13 2 2 4" xfId="727" xr:uid="{00000000-0005-0000-0000-00007F020000}"/>
    <cellStyle name="Normal 13 2 3" xfId="513" xr:uid="{00000000-0005-0000-0000-000080020000}"/>
    <cellStyle name="Normal 13 2 3 2" xfId="641" xr:uid="{00000000-0005-0000-0000-000081020000}"/>
    <cellStyle name="Normal 13 2 3 2 2" xfId="778" xr:uid="{00000000-0005-0000-0000-000082020000}"/>
    <cellStyle name="Normal 13 2 3 3" xfId="731" xr:uid="{00000000-0005-0000-0000-000083020000}"/>
    <cellStyle name="Normal 13 2 4" xfId="636" xr:uid="{00000000-0005-0000-0000-000084020000}"/>
    <cellStyle name="Normal 13 2 4 2" xfId="773" xr:uid="{00000000-0005-0000-0000-000085020000}"/>
    <cellStyle name="Normal 13 2 5" xfId="726" xr:uid="{00000000-0005-0000-0000-000086020000}"/>
    <cellStyle name="Normal 13 3" xfId="514" xr:uid="{00000000-0005-0000-0000-000087020000}"/>
    <cellStyle name="Normal 13 3 2" xfId="515" xr:uid="{00000000-0005-0000-0000-000088020000}"/>
    <cellStyle name="Normal 13 3 2 2" xfId="643" xr:uid="{00000000-0005-0000-0000-000089020000}"/>
    <cellStyle name="Normal 13 3 2 2 2" xfId="780" xr:uid="{00000000-0005-0000-0000-00008A020000}"/>
    <cellStyle name="Normal 13 3 2 3" xfId="733" xr:uid="{00000000-0005-0000-0000-00008B020000}"/>
    <cellStyle name="Normal 13 3 3" xfId="642" xr:uid="{00000000-0005-0000-0000-00008C020000}"/>
    <cellStyle name="Normal 13 3 3 2" xfId="779" xr:uid="{00000000-0005-0000-0000-00008D020000}"/>
    <cellStyle name="Normal 13 3 4" xfId="732" xr:uid="{00000000-0005-0000-0000-00008E020000}"/>
    <cellStyle name="Normal 13 4" xfId="516" xr:uid="{00000000-0005-0000-0000-00008F020000}"/>
    <cellStyle name="Normal 13 4 2" xfId="644" xr:uid="{00000000-0005-0000-0000-000090020000}"/>
    <cellStyle name="Normal 13 4 2 2" xfId="781" xr:uid="{00000000-0005-0000-0000-000091020000}"/>
    <cellStyle name="Normal 13 4 3" xfId="734" xr:uid="{00000000-0005-0000-0000-000092020000}"/>
    <cellStyle name="Normal 13 5" xfId="635" xr:uid="{00000000-0005-0000-0000-000093020000}"/>
    <cellStyle name="Normal 13 5 2" xfId="772" xr:uid="{00000000-0005-0000-0000-000094020000}"/>
    <cellStyle name="Normal 13 6" xfId="517" xr:uid="{00000000-0005-0000-0000-000095020000}"/>
    <cellStyle name="Normal 13 6 2" xfId="645" xr:uid="{00000000-0005-0000-0000-000096020000}"/>
    <cellStyle name="Normal 13 6 2 2" xfId="782" xr:uid="{00000000-0005-0000-0000-000097020000}"/>
    <cellStyle name="Normal 13 6 3" xfId="735" xr:uid="{00000000-0005-0000-0000-000098020000}"/>
    <cellStyle name="Normal 13 7" xfId="725" xr:uid="{00000000-0005-0000-0000-000099020000}"/>
    <cellStyle name="Normal 15" xfId="518" xr:uid="{00000000-0005-0000-0000-00009A020000}"/>
    <cellStyle name="Normal 16" xfId="519" xr:uid="{00000000-0005-0000-0000-00009B020000}"/>
    <cellStyle name="Normal 17" xfId="520" xr:uid="{00000000-0005-0000-0000-00009C020000}"/>
    <cellStyle name="Normal 19" xfId="521" xr:uid="{00000000-0005-0000-0000-00009D020000}"/>
    <cellStyle name="Normal 2" xfId="522" xr:uid="{00000000-0005-0000-0000-00009E020000}"/>
    <cellStyle name="Normal 2 2" xfId="523" xr:uid="{00000000-0005-0000-0000-00009F020000}"/>
    <cellStyle name="Normal 2 2 2" xfId="524" xr:uid="{00000000-0005-0000-0000-0000A0020000}"/>
    <cellStyle name="Normal 2 2 2 2" xfId="646" xr:uid="{00000000-0005-0000-0000-0000A1020000}"/>
    <cellStyle name="Normal 2 2 2 2 2" xfId="783" xr:uid="{00000000-0005-0000-0000-0000A2020000}"/>
    <cellStyle name="Normal 2 2 2 3" xfId="736" xr:uid="{00000000-0005-0000-0000-0000A3020000}"/>
    <cellStyle name="Normal 2 2 3" xfId="525" xr:uid="{00000000-0005-0000-0000-0000A4020000}"/>
    <cellStyle name="Normal 2 2 3 2" xfId="647" xr:uid="{00000000-0005-0000-0000-0000A5020000}"/>
    <cellStyle name="Normal 2 2 3 2 2" xfId="784" xr:uid="{00000000-0005-0000-0000-0000A6020000}"/>
    <cellStyle name="Normal 2 2 3 3" xfId="737" xr:uid="{00000000-0005-0000-0000-0000A7020000}"/>
    <cellStyle name="Normal 2 3" xfId="526" xr:uid="{00000000-0005-0000-0000-0000A8020000}"/>
    <cellStyle name="Normal 2 3 2" xfId="527" xr:uid="{00000000-0005-0000-0000-0000A9020000}"/>
    <cellStyle name="Normal 2 3 2 2" xfId="648" xr:uid="{00000000-0005-0000-0000-0000AA020000}"/>
    <cellStyle name="Normal 2 3 2 2 2" xfId="785" xr:uid="{00000000-0005-0000-0000-0000AB020000}"/>
    <cellStyle name="Normal 2 3 2 3" xfId="738" xr:uid="{00000000-0005-0000-0000-0000AC020000}"/>
    <cellStyle name="Normal 2 4" xfId="528" xr:uid="{00000000-0005-0000-0000-0000AD020000}"/>
    <cellStyle name="Normal 2 4 2" xfId="529" xr:uid="{00000000-0005-0000-0000-0000AE020000}"/>
    <cellStyle name="Normal 2 4 2 2" xfId="649" xr:uid="{00000000-0005-0000-0000-0000AF020000}"/>
    <cellStyle name="Normal 2 4 2 2 2" xfId="786" xr:uid="{00000000-0005-0000-0000-0000B0020000}"/>
    <cellStyle name="Normal 2 4 2 3" xfId="739" xr:uid="{00000000-0005-0000-0000-0000B1020000}"/>
    <cellStyle name="Normal 2 5" xfId="530" xr:uid="{00000000-0005-0000-0000-0000B2020000}"/>
    <cellStyle name="Normal 23" xfId="531" xr:uid="{00000000-0005-0000-0000-0000B3020000}"/>
    <cellStyle name="Normal 3" xfId="532" xr:uid="{00000000-0005-0000-0000-0000B4020000}"/>
    <cellStyle name="Normal 3 2" xfId="533" xr:uid="{00000000-0005-0000-0000-0000B5020000}"/>
    <cellStyle name="Normal 3 2 11" xfId="534" xr:uid="{00000000-0005-0000-0000-0000B6020000}"/>
    <cellStyle name="Normal 3 2 2" xfId="650" xr:uid="{00000000-0005-0000-0000-0000B7020000}"/>
    <cellStyle name="Normal 3 2 2 2" xfId="787" xr:uid="{00000000-0005-0000-0000-0000B8020000}"/>
    <cellStyle name="Normal 3 2 3" xfId="740" xr:uid="{00000000-0005-0000-0000-0000B9020000}"/>
    <cellStyle name="Normal 3 3" xfId="535" xr:uid="{00000000-0005-0000-0000-0000BA020000}"/>
    <cellStyle name="Normal 3 4" xfId="536" xr:uid="{00000000-0005-0000-0000-0000BB020000}"/>
    <cellStyle name="Normal 3 4 2" xfId="651" xr:uid="{00000000-0005-0000-0000-0000BC020000}"/>
    <cellStyle name="Normal 3 4 2 2" xfId="788" xr:uid="{00000000-0005-0000-0000-0000BD020000}"/>
    <cellStyle name="Normal 3 4 3" xfId="741" xr:uid="{00000000-0005-0000-0000-0000BE020000}"/>
    <cellStyle name="Normal 3 8" xfId="537" xr:uid="{00000000-0005-0000-0000-0000BF020000}"/>
    <cellStyle name="Normal 3 8 2" xfId="538" xr:uid="{00000000-0005-0000-0000-0000C0020000}"/>
    <cellStyle name="Normal 3 8 2 2" xfId="539" xr:uid="{00000000-0005-0000-0000-0000C1020000}"/>
    <cellStyle name="Normal 3 8 2 2 2" xfId="654" xr:uid="{00000000-0005-0000-0000-0000C2020000}"/>
    <cellStyle name="Normal 3 8 2 2 2 2" xfId="791" xr:uid="{00000000-0005-0000-0000-0000C3020000}"/>
    <cellStyle name="Normal 3 8 2 2 3" xfId="744" xr:uid="{00000000-0005-0000-0000-0000C4020000}"/>
    <cellStyle name="Normal 3 8 2 3" xfId="653" xr:uid="{00000000-0005-0000-0000-0000C5020000}"/>
    <cellStyle name="Normal 3 8 2 3 2" xfId="790" xr:uid="{00000000-0005-0000-0000-0000C6020000}"/>
    <cellStyle name="Normal 3 8 2 4" xfId="743" xr:uid="{00000000-0005-0000-0000-0000C7020000}"/>
    <cellStyle name="Normal 3 8 3" xfId="540" xr:uid="{00000000-0005-0000-0000-0000C8020000}"/>
    <cellStyle name="Normal 3 8 3 2" xfId="655" xr:uid="{00000000-0005-0000-0000-0000C9020000}"/>
    <cellStyle name="Normal 3 8 3 2 2" xfId="792" xr:uid="{00000000-0005-0000-0000-0000CA020000}"/>
    <cellStyle name="Normal 3 8 3 3" xfId="745" xr:uid="{00000000-0005-0000-0000-0000CB020000}"/>
    <cellStyle name="Normal 3 8 4" xfId="652" xr:uid="{00000000-0005-0000-0000-0000CC020000}"/>
    <cellStyle name="Normal 3 8 4 2" xfId="789" xr:uid="{00000000-0005-0000-0000-0000CD020000}"/>
    <cellStyle name="Normal 3 8 5" xfId="742" xr:uid="{00000000-0005-0000-0000-0000CE020000}"/>
    <cellStyle name="Normal 4" xfId="541" xr:uid="{00000000-0005-0000-0000-0000CF020000}"/>
    <cellStyle name="Normal 4 2" xfId="542" xr:uid="{00000000-0005-0000-0000-0000D0020000}"/>
    <cellStyle name="Normal 4 2 2" xfId="656" xr:uid="{00000000-0005-0000-0000-0000D1020000}"/>
    <cellStyle name="Normal 4 2 2 2" xfId="793" xr:uid="{00000000-0005-0000-0000-0000D2020000}"/>
    <cellStyle name="Normal 4 2 3" xfId="746" xr:uid="{00000000-0005-0000-0000-0000D3020000}"/>
    <cellStyle name="Normal 4 3" xfId="543" xr:uid="{00000000-0005-0000-0000-0000D4020000}"/>
    <cellStyle name="Normal 4 4" xfId="544" xr:uid="{00000000-0005-0000-0000-0000D5020000}"/>
    <cellStyle name="Normal 4 4 2" xfId="657" xr:uid="{00000000-0005-0000-0000-0000D6020000}"/>
    <cellStyle name="Normal 4 4 2 2" xfId="794" xr:uid="{00000000-0005-0000-0000-0000D7020000}"/>
    <cellStyle name="Normal 4 4 3" xfId="747" xr:uid="{00000000-0005-0000-0000-0000D8020000}"/>
    <cellStyle name="Normal 416" xfId="545" xr:uid="{00000000-0005-0000-0000-0000D9020000}"/>
    <cellStyle name="Normal 417" xfId="546" xr:uid="{00000000-0005-0000-0000-0000DA020000}"/>
    <cellStyle name="Normal 428" xfId="547" xr:uid="{00000000-0005-0000-0000-0000DB020000}"/>
    <cellStyle name="Normal 429" xfId="548" xr:uid="{00000000-0005-0000-0000-0000DC020000}"/>
    <cellStyle name="Normal 486" xfId="549" xr:uid="{00000000-0005-0000-0000-0000DD020000}"/>
    <cellStyle name="Normal 487" xfId="550" xr:uid="{00000000-0005-0000-0000-0000DE020000}"/>
    <cellStyle name="Normal 489" xfId="551" xr:uid="{00000000-0005-0000-0000-0000DF020000}"/>
    <cellStyle name="Normal 490" xfId="552" xr:uid="{00000000-0005-0000-0000-0000E0020000}"/>
    <cellStyle name="Normal 5" xfId="553" xr:uid="{00000000-0005-0000-0000-0000E1020000}"/>
    <cellStyle name="Normal 5 2" xfId="554" xr:uid="{00000000-0005-0000-0000-0000E2020000}"/>
    <cellStyle name="Normal 5 3" xfId="555" xr:uid="{00000000-0005-0000-0000-0000E3020000}"/>
    <cellStyle name="Normal 5 3 2" xfId="658" xr:uid="{00000000-0005-0000-0000-0000E4020000}"/>
    <cellStyle name="Normal 5 3 2 2" xfId="795" xr:uid="{00000000-0005-0000-0000-0000E5020000}"/>
    <cellStyle name="Normal 5 3 3" xfId="748" xr:uid="{00000000-0005-0000-0000-0000E6020000}"/>
    <cellStyle name="Normal 506" xfId="556" xr:uid="{00000000-0005-0000-0000-0000E7020000}"/>
    <cellStyle name="Normal 516" xfId="557" xr:uid="{00000000-0005-0000-0000-0000E8020000}"/>
    <cellStyle name="Normal 517" xfId="558" xr:uid="{00000000-0005-0000-0000-0000E9020000}"/>
    <cellStyle name="Normal 53" xfId="559" xr:uid="{00000000-0005-0000-0000-0000EA020000}"/>
    <cellStyle name="Normal 54" xfId="560" xr:uid="{00000000-0005-0000-0000-0000EB020000}"/>
    <cellStyle name="Normal 542" xfId="561" xr:uid="{00000000-0005-0000-0000-0000EC020000}"/>
    <cellStyle name="Normal 543" xfId="562" xr:uid="{00000000-0005-0000-0000-0000ED020000}"/>
    <cellStyle name="Normal 544" xfId="563" xr:uid="{00000000-0005-0000-0000-0000EE020000}"/>
    <cellStyle name="Normal 547" xfId="564" xr:uid="{00000000-0005-0000-0000-0000EF020000}"/>
    <cellStyle name="Normal 548" xfId="565" xr:uid="{00000000-0005-0000-0000-0000F0020000}"/>
    <cellStyle name="Normal 550" xfId="566" xr:uid="{00000000-0005-0000-0000-0000F1020000}"/>
    <cellStyle name="Normal 571" xfId="567" xr:uid="{00000000-0005-0000-0000-0000F2020000}"/>
    <cellStyle name="Normal 572" xfId="568" xr:uid="{00000000-0005-0000-0000-0000F3020000}"/>
    <cellStyle name="Normal 6" xfId="569" xr:uid="{00000000-0005-0000-0000-0000F4020000}"/>
    <cellStyle name="Normal 6 2" xfId="570" xr:uid="{00000000-0005-0000-0000-0000F5020000}"/>
    <cellStyle name="Normal 6 2 2" xfId="660" xr:uid="{00000000-0005-0000-0000-0000F6020000}"/>
    <cellStyle name="Normal 6 2 2 2" xfId="797" xr:uid="{00000000-0005-0000-0000-0000F7020000}"/>
    <cellStyle name="Normal 6 2 3" xfId="750" xr:uid="{00000000-0005-0000-0000-0000F8020000}"/>
    <cellStyle name="Normal 6 3" xfId="571" xr:uid="{00000000-0005-0000-0000-0000F9020000}"/>
    <cellStyle name="Normal 6 4" xfId="659" xr:uid="{00000000-0005-0000-0000-0000FA020000}"/>
    <cellStyle name="Normal 6 4 2" xfId="796" xr:uid="{00000000-0005-0000-0000-0000FB020000}"/>
    <cellStyle name="Normal 6 5" xfId="749" xr:uid="{00000000-0005-0000-0000-0000FC020000}"/>
    <cellStyle name="Normal 7" xfId="572" xr:uid="{00000000-0005-0000-0000-0000FD020000}"/>
    <cellStyle name="Normal 7 2" xfId="573" xr:uid="{00000000-0005-0000-0000-0000FE020000}"/>
    <cellStyle name="Normal 8" xfId="574" xr:uid="{00000000-0005-0000-0000-0000FF020000}"/>
    <cellStyle name="Normal 9" xfId="711" xr:uid="{00000000-0005-0000-0000-000000030000}"/>
    <cellStyle name="Normal 9 2" xfId="825" xr:uid="{00000000-0005-0000-0000-000001030000}"/>
    <cellStyle name="Normal_Sheet1" xfId="575" xr:uid="{00000000-0005-0000-0000-000002030000}"/>
    <cellStyle name="Note 2" xfId="576" xr:uid="{00000000-0005-0000-0000-000003030000}"/>
    <cellStyle name="Note 2 2" xfId="661" xr:uid="{00000000-0005-0000-0000-000004030000}"/>
    <cellStyle name="Note 2 2 2" xfId="798" xr:uid="{00000000-0005-0000-0000-000005030000}"/>
    <cellStyle name="Note 2 3" xfId="751" xr:uid="{00000000-0005-0000-0000-000006030000}"/>
    <cellStyle name="Note 3" xfId="712" xr:uid="{00000000-0005-0000-0000-000007030000}"/>
    <cellStyle name="Note 3 2" xfId="826" xr:uid="{00000000-0005-0000-0000-000008030000}"/>
    <cellStyle name="Output" xfId="680" builtinId="21" customBuiltin="1"/>
    <cellStyle name="Output 2" xfId="577" xr:uid="{00000000-0005-0000-0000-00000A030000}"/>
    <cellStyle name="Output 2 2" xfId="662" xr:uid="{00000000-0005-0000-0000-00000B030000}"/>
    <cellStyle name="Percent" xfId="1" xr:uid="{00000000-0005-0000-0000-00000C030000}"/>
    <cellStyle name="Percent 2" xfId="578" xr:uid="{00000000-0005-0000-0000-00000D030000}"/>
    <cellStyle name="Standard 3" xfId="579" xr:uid="{00000000-0005-0000-0000-00000E030000}"/>
    <cellStyle name="Standard 4" xfId="580" xr:uid="{00000000-0005-0000-0000-00000F030000}"/>
    <cellStyle name="Standard 4 2" xfId="581" xr:uid="{00000000-0005-0000-0000-000010030000}"/>
    <cellStyle name="Standard 4 2 2" xfId="582" xr:uid="{00000000-0005-0000-0000-000011030000}"/>
    <cellStyle name="Standard 4 2 2 2" xfId="583" xr:uid="{00000000-0005-0000-0000-000012030000}"/>
    <cellStyle name="Standard 4 2 2 2 2" xfId="666" xr:uid="{00000000-0005-0000-0000-000013030000}"/>
    <cellStyle name="Standard 4 2 2 2 2 2" xfId="802" xr:uid="{00000000-0005-0000-0000-000014030000}"/>
    <cellStyle name="Standard 4 2 2 2 3" xfId="755" xr:uid="{00000000-0005-0000-0000-000015030000}"/>
    <cellStyle name="Standard 4 2 2 3" xfId="665" xr:uid="{00000000-0005-0000-0000-000016030000}"/>
    <cellStyle name="Standard 4 2 2 3 2" xfId="801" xr:uid="{00000000-0005-0000-0000-000017030000}"/>
    <cellStyle name="Standard 4 2 2 4" xfId="754" xr:uid="{00000000-0005-0000-0000-000018030000}"/>
    <cellStyle name="Standard 4 2 3" xfId="584" xr:uid="{00000000-0005-0000-0000-000019030000}"/>
    <cellStyle name="Standard 4 2 3 2" xfId="667" xr:uid="{00000000-0005-0000-0000-00001A030000}"/>
    <cellStyle name="Standard 4 2 3 2 2" xfId="803" xr:uid="{00000000-0005-0000-0000-00001B030000}"/>
    <cellStyle name="Standard 4 2 3 3" xfId="756" xr:uid="{00000000-0005-0000-0000-00001C030000}"/>
    <cellStyle name="Standard 4 2 4" xfId="664" xr:uid="{00000000-0005-0000-0000-00001D030000}"/>
    <cellStyle name="Standard 4 2 4 2" xfId="800" xr:uid="{00000000-0005-0000-0000-00001E030000}"/>
    <cellStyle name="Standard 4 2 5" xfId="753" xr:uid="{00000000-0005-0000-0000-00001F030000}"/>
    <cellStyle name="Standard 4 3" xfId="585" xr:uid="{00000000-0005-0000-0000-000020030000}"/>
    <cellStyle name="Standard 4 3 2" xfId="586" xr:uid="{00000000-0005-0000-0000-000021030000}"/>
    <cellStyle name="Standard 4 3 2 2" xfId="669" xr:uid="{00000000-0005-0000-0000-000022030000}"/>
    <cellStyle name="Standard 4 3 2 2 2" xfId="805" xr:uid="{00000000-0005-0000-0000-000023030000}"/>
    <cellStyle name="Standard 4 3 2 3" xfId="758" xr:uid="{00000000-0005-0000-0000-000024030000}"/>
    <cellStyle name="Standard 4 3 3" xfId="668" xr:uid="{00000000-0005-0000-0000-000025030000}"/>
    <cellStyle name="Standard 4 3 3 2" xfId="804" xr:uid="{00000000-0005-0000-0000-000026030000}"/>
    <cellStyle name="Standard 4 3 4" xfId="757" xr:uid="{00000000-0005-0000-0000-000027030000}"/>
    <cellStyle name="Standard 4 4" xfId="587" xr:uid="{00000000-0005-0000-0000-000028030000}"/>
    <cellStyle name="Standard 4 4 2" xfId="670" xr:uid="{00000000-0005-0000-0000-000029030000}"/>
    <cellStyle name="Standard 4 4 2 2" xfId="806" xr:uid="{00000000-0005-0000-0000-00002A030000}"/>
    <cellStyle name="Standard 4 4 3" xfId="759" xr:uid="{00000000-0005-0000-0000-00002B030000}"/>
    <cellStyle name="Standard 4 5" xfId="663" xr:uid="{00000000-0005-0000-0000-00002C030000}"/>
    <cellStyle name="Standard 4 5 2" xfId="799" xr:uid="{00000000-0005-0000-0000-00002D030000}"/>
    <cellStyle name="Standard 4 6" xfId="752" xr:uid="{00000000-0005-0000-0000-00002E030000}"/>
    <cellStyle name="Standard 6" xfId="588" xr:uid="{00000000-0005-0000-0000-00002F030000}"/>
    <cellStyle name="Title" xfId="671" builtinId="15" customBuiltin="1"/>
    <cellStyle name="Title 2" xfId="589" xr:uid="{00000000-0005-0000-0000-000031030000}"/>
    <cellStyle name="Total" xfId="686" builtinId="25" customBuiltin="1"/>
    <cellStyle name="Total 2" xfId="590" xr:uid="{00000000-0005-0000-0000-000033030000}"/>
    <cellStyle name="Warning Text" xfId="684" builtinId="11" customBuiltin="1"/>
    <cellStyle name="Warning Text 2" xfId="591" xr:uid="{00000000-0005-0000-0000-000035030000}"/>
    <cellStyle name="표준 2" xfId="592" xr:uid="{00000000-0005-0000-0000-000036030000}"/>
    <cellStyle name="一般 7" xfId="593" xr:uid="{00000000-0005-0000-0000-000037030000}"/>
    <cellStyle name="標準 2" xfId="594" xr:uid="{00000000-0005-0000-0000-000038030000}"/>
    <cellStyle name="標準 2 2" xfId="595" xr:uid="{00000000-0005-0000-0000-000039030000}"/>
    <cellStyle name="標準 2 3" xfId="596" xr:uid="{00000000-0005-0000-0000-00003A030000}"/>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takano@seipusa.com" TargetMode="External"/><Relationship Id="rId1" Type="http://schemas.openxmlformats.org/officeDocument/2006/relationships/hyperlink" Target="mailto:ttakano@seipusa.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topLeftCell="A60" workbookViewId="0">
      <selection activeCell="A67" sqref="A67"/>
    </sheetView>
  </sheetViews>
  <sheetFormatPr defaultColWidth="8.921875" defaultRowHeight="13.5"/>
  <cols>
    <col min="1" max="1" width="143" style="230" customWidth="1"/>
    <col min="2" max="2" width="34.921875" style="230" customWidth="1"/>
    <col min="3" max="3" width="8.921875" style="230" customWidth="1"/>
    <col min="4" max="16384" width="8.921875" style="230"/>
  </cols>
  <sheetData>
    <row r="1" spans="1:2" ht="104.15"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5"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5"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49999999999999" customHeight="1">
      <c r="A10" s="108" t="str">
        <f ca="1">OFFSET(L!$C$1,MATCH("Instructions"&amp;ADDRESS(ROW(),COLUMN(),4),L!$A:$A,0)-1,SL,,)</f>
        <v xml:space="preserve">4. Insert the source for the unique identifier number or code ("DUNS", "VAT", "Customer", etc).  </v>
      </c>
      <c r="B10" s="234"/>
    </row>
    <row r="11" spans="1:2" ht="20.149999999999999" customHeight="1">
      <c r="A11" s="108" t="str">
        <f ca="1">OFFSET(L!$C$1,MATCH("Instructions"&amp;ADDRESS(ROW(),COLUMN(),4),L!$A:$A,0)-1,SL,,)</f>
        <v>5. Insert your full company address (street, city, state, country, postal code). This field is optional.</v>
      </c>
      <c r="B11" s="234"/>
    </row>
    <row r="12" spans="1:2" ht="35"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49999999999999"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7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75"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5"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5"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7"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75"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2"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25"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7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2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15">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150000000000006"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650000000000006"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69140625" defaultRowHeight="13.5"/>
  <cols>
    <col min="1" max="1" width="20.4609375" style="66" customWidth="1"/>
    <col min="2" max="2" width="57.07421875" style="66" customWidth="1"/>
    <col min="3" max="16384" width="8.6914062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3.5"/>
  <cols>
    <col min="2" max="2" width="27.382812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3.5"/>
  <cols>
    <col min="1" max="1" width="0.921875" style="102" customWidth="1"/>
    <col min="2" max="2" width="10.07421875" style="102" customWidth="1"/>
    <col min="3" max="3" width="11.4609375" style="102" customWidth="1"/>
    <col min="4" max="4" width="17.07421875" style="190" customWidth="1"/>
    <col min="5" max="5" width="42.23046875" style="102" customWidth="1"/>
    <col min="6" max="6" width="53.23046875" style="102" customWidth="1"/>
    <col min="7" max="7" width="0.921875" style="102" customWidth="1"/>
    <col min="8" max="16384" width="11" style="102"/>
  </cols>
  <sheetData>
    <row r="1" spans="1:7" ht="14"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49999999999999"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57.5">
      <c r="A14" s="349"/>
      <c r="B14" s="227">
        <v>1.1000000000000001</v>
      </c>
      <c r="C14" s="228" t="s">
        <v>11911</v>
      </c>
      <c r="D14" s="251">
        <v>43455</v>
      </c>
      <c r="E14" s="229" t="s">
        <v>12726</v>
      </c>
      <c r="F14" s="229" t="s">
        <v>12507</v>
      </c>
      <c r="G14" s="28"/>
    </row>
    <row r="15" spans="1:7" ht="57.5">
      <c r="A15" s="349"/>
      <c r="B15" s="227">
        <v>2</v>
      </c>
      <c r="C15" s="228" t="s">
        <v>11911</v>
      </c>
      <c r="D15" s="251">
        <v>43768</v>
      </c>
      <c r="E15" s="229" t="s">
        <v>12804</v>
      </c>
      <c r="F15" s="229" t="s">
        <v>12805</v>
      </c>
      <c r="G15" s="28"/>
    </row>
    <row r="16" spans="1:7" ht="57.5">
      <c r="A16" s="349"/>
      <c r="B16" s="316">
        <v>2.1</v>
      </c>
      <c r="C16" s="317" t="s">
        <v>11911</v>
      </c>
      <c r="D16" s="318">
        <v>43964</v>
      </c>
      <c r="E16" s="319" t="s">
        <v>13794</v>
      </c>
      <c r="F16" s="319" t="s">
        <v>13795</v>
      </c>
      <c r="G16" s="28"/>
    </row>
    <row r="17" spans="1:7" ht="57.5">
      <c r="A17" s="349"/>
      <c r="B17" s="316">
        <v>2.11</v>
      </c>
      <c r="C17" s="317" t="s">
        <v>11911</v>
      </c>
      <c r="D17" s="318">
        <v>43970</v>
      </c>
      <c r="E17" s="319" t="s">
        <v>13874</v>
      </c>
      <c r="F17" s="319" t="s">
        <v>13795</v>
      </c>
      <c r="G17" s="28"/>
    </row>
    <row r="18" spans="1:7" ht="57.5">
      <c r="A18" s="349"/>
      <c r="B18" s="316">
        <v>2.2000000000000002</v>
      </c>
      <c r="C18" s="317" t="s">
        <v>11911</v>
      </c>
      <c r="D18" s="318">
        <v>44132</v>
      </c>
      <c r="E18" s="319" t="s">
        <v>13884</v>
      </c>
      <c r="F18" s="319" t="s">
        <v>13885</v>
      </c>
      <c r="G18" s="28"/>
    </row>
    <row r="19" spans="1:7" ht="14" thickBot="1">
      <c r="A19" s="350"/>
      <c r="B19" s="351" t="str">
        <f ca="1">OFFSET(L!$C$1,MATCH("General"&amp;"Cpy",L!$A:$A,0)-1,SL,,)</f>
        <v>© 2020 Responsible Minerals Initiative. All rights reserved.</v>
      </c>
      <c r="C19" s="351"/>
      <c r="D19" s="351"/>
      <c r="E19" s="351"/>
      <c r="F19" s="351"/>
      <c r="G19" s="29"/>
    </row>
    <row r="20" spans="1:7" ht="14"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230" customWidth="1"/>
    <col min="2" max="2" width="35.4609375" style="230" customWidth="1"/>
    <col min="3" max="3" width="105.4609375" style="230" customWidth="1"/>
    <col min="4" max="5" width="1.69140625" style="230" customWidth="1"/>
    <col min="6" max="6" width="52" style="230" customWidth="1"/>
    <col min="7" max="7" width="4.921875" style="230" customWidth="1"/>
    <col min="8" max="16384" width="8.921875" style="230"/>
  </cols>
  <sheetData>
    <row r="1" spans="1:8" ht="90.65"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2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05">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30">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60">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75">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35">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35">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25"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4" thickBot="1">
      <c r="A22" s="235"/>
      <c r="B22" s="236"/>
      <c r="C22" s="236"/>
      <c r="D22" s="360"/>
    </row>
    <row r="23" spans="1:5" ht="14"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topLeftCell="B1" workbookViewId="0">
      <selection activeCell="B24" sqref="B24:J24"/>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style="102" hidden="1" customWidth="1"/>
    <col min="13" max="15" width="4.921875" style="102" hidden="1" customWidth="1"/>
    <col min="16" max="23" width="9.07421875" hidden="1" customWidth="1"/>
    <col min="24" max="24" width="27.69140625" hidden="1" customWidth="1"/>
    <col min="25" max="25" width="8.921875" hidden="1" customWidth="1"/>
    <col min="26" max="32" width="8.921875" customWidth="1"/>
  </cols>
  <sheetData>
    <row r="1" spans="1:34" ht="15.5" thickTop="1">
      <c r="A1" s="397"/>
      <c r="B1" s="398"/>
      <c r="C1" s="398"/>
      <c r="D1" s="398"/>
      <c r="E1" s="398"/>
      <c r="F1" s="398"/>
      <c r="G1" s="398"/>
      <c r="H1" s="398"/>
      <c r="I1" s="398"/>
      <c r="J1" s="398"/>
      <c r="K1" s="399"/>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0" t="str">
        <f ca="1">OFFSET(L!$C$1,MATCH("Declaration"&amp;ADDRESS(ROW(),COLUMN(),4),L!$A:$A,0)-1,SL,,)</f>
        <v>Cobalt Reporting Template (CRT)</v>
      </c>
      <c r="E2" s="401"/>
      <c r="F2" s="401"/>
      <c r="G2" s="401"/>
      <c r="H2" s="401"/>
      <c r="I2" s="401"/>
      <c r="J2" s="402"/>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17"/>
      <c r="F3" s="418"/>
      <c r="G3" s="418"/>
      <c r="H3" s="418"/>
      <c r="I3" s="418"/>
      <c r="J3" s="253" t="s">
        <v>13887</v>
      </c>
      <c r="K3" s="35"/>
      <c r="L3" s="120"/>
      <c r="M3" s="111"/>
      <c r="N3" s="111"/>
      <c r="O3" s="112"/>
      <c r="P3" s="125">
        <f>MATCH($D$3,LN,0)</f>
        <v>1</v>
      </c>
    </row>
    <row r="4" spans="1:34" ht="15">
      <c r="A4" s="33"/>
      <c r="B4" s="380" t="str">
        <f ca="1">OFFSET(L!$C$1,MATCH("Declaration"&amp;ADDRESS(ROW(),COLUMN(),4),L!$A:$A,0)-1,SL,,)</f>
        <v>The purpose of this document is to collect sourcing information on cobalt.</v>
      </c>
      <c r="C4" s="380"/>
      <c r="D4" s="380"/>
      <c r="E4" s="380"/>
      <c r="F4" s="380"/>
      <c r="G4" s="380"/>
      <c r="H4" s="380"/>
      <c r="I4" s="409" t="str">
        <f ca="1">OFFSET(L!$C$1,MATCH("Declaration"&amp;ADDRESS(ROW(),COLUMN(),4),L!$A:$A,0)-1,SL,,)</f>
        <v>Link to Terms &amp; Conditions</v>
      </c>
      <c r="J4" s="409"/>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C</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5"/>
      <c r="L6" s="122" t="s">
        <v>332</v>
      </c>
      <c r="M6" s="111"/>
      <c r="N6" s="111"/>
      <c r="O6" s="112"/>
      <c r="P6" s="7"/>
      <c r="Q6" s="7"/>
      <c r="R6" s="7"/>
      <c r="S6" s="7"/>
      <c r="T6" s="7"/>
      <c r="U6" s="7"/>
      <c r="V6" s="7"/>
      <c r="W6" s="7"/>
      <c r="X6" s="7"/>
      <c r="Y6" s="7"/>
      <c r="Z6" s="7"/>
      <c r="AA6" s="7"/>
      <c r="AB6" s="7"/>
      <c r="AC6" s="7"/>
      <c r="AD6" s="7"/>
      <c r="AE6" s="7"/>
      <c r="AF6" s="7"/>
      <c r="AG6" s="7"/>
      <c r="AH6" s="7"/>
    </row>
    <row r="7" spans="1:34" ht="15">
      <c r="A7" s="33"/>
      <c r="B7" s="410" t="str">
        <f ca="1">OFFSET(L!$C$1,MATCH("Declaration"&amp;ADDRESS(ROW(),COLUMN(),4),L!$A:$A,0)-1,SL,,)</f>
        <v>Company Information</v>
      </c>
      <c r="C7" s="410"/>
      <c r="D7" s="410"/>
      <c r="E7" s="410"/>
      <c r="F7" s="410"/>
      <c r="G7" s="410"/>
      <c r="H7" s="410"/>
      <c r="I7" s="410"/>
      <c r="J7" s="410"/>
      <c r="K7" s="35"/>
      <c r="L7" s="122"/>
      <c r="M7" s="111"/>
      <c r="N7" s="111"/>
      <c r="O7" s="112"/>
      <c r="P7" s="7"/>
      <c r="Q7" s="7"/>
      <c r="R7" s="7"/>
      <c r="S7" s="7"/>
      <c r="T7" s="7"/>
      <c r="U7" s="7"/>
      <c r="V7" s="7"/>
      <c r="W7" s="7"/>
      <c r="X7" s="7"/>
      <c r="Y7" s="7"/>
      <c r="Z7" s="7"/>
      <c r="AA7" s="7"/>
      <c r="AB7" s="7"/>
      <c r="AC7" s="7"/>
      <c r="AD7" s="7"/>
      <c r="AE7" s="7"/>
      <c r="AF7" s="7"/>
      <c r="AG7" s="7"/>
      <c r="AH7" s="7"/>
    </row>
    <row r="8" spans="1:34" ht="15">
      <c r="A8" s="37"/>
      <c r="B8" s="76" t="str">
        <f ca="1">OFFSET(L!$C$1,MATCH("Declaration"&amp;ADDRESS(ROW(),COLUMN(),4),L!$A:$A,0)-1,SL,,)</f>
        <v>Company Name (*):</v>
      </c>
      <c r="C8" s="77"/>
      <c r="D8" s="403" t="s">
        <v>14060</v>
      </c>
      <c r="E8" s="404"/>
      <c r="F8" s="404"/>
      <c r="G8" s="404"/>
      <c r="H8" s="404"/>
      <c r="I8" s="404"/>
      <c r="J8" s="405"/>
      <c r="K8" s="38"/>
      <c r="L8" s="122"/>
      <c r="M8" s="111"/>
      <c r="N8" s="111"/>
      <c r="O8" s="112"/>
      <c r="P8" s="7"/>
      <c r="Q8" s="7"/>
      <c r="R8" s="7"/>
      <c r="S8" s="7"/>
      <c r="T8" s="7"/>
      <c r="U8" s="7"/>
      <c r="V8" s="7"/>
      <c r="W8" s="7"/>
      <c r="X8" s="7"/>
      <c r="Y8" s="7"/>
      <c r="Z8" s="7"/>
      <c r="AA8" s="7"/>
      <c r="AB8" s="7"/>
      <c r="AC8" s="7"/>
      <c r="AD8" s="7"/>
      <c r="AE8" s="7"/>
      <c r="AF8" s="7"/>
      <c r="AG8" s="7"/>
      <c r="AH8" s="7"/>
    </row>
    <row r="9" spans="1:34" ht="15">
      <c r="A9" s="37"/>
      <c r="B9" s="76" t="str">
        <f ca="1">OFFSET(L!$C$1,MATCH("Declaration"&amp;ADDRESS(ROW(),COLUMN(),4),L!$A:$A,0)-1,SL,,)</f>
        <v>Declaration Scope or Class (*):</v>
      </c>
      <c r="C9" s="77"/>
      <c r="D9" s="386" t="s">
        <v>12508</v>
      </c>
      <c r="E9" s="387"/>
      <c r="F9" s="387"/>
      <c r="G9" s="388"/>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1" t="str">
        <f ca="1">OFFSET(L!$C$1,MATCH("Declaration"&amp;ADDRESS(ROW(),COLUMN(),4)&amp;LEFT($D$9,1),L!$A:$A,0)-1,SL,,)</f>
        <v>Description of Scope: (*)</v>
      </c>
      <c r="C10" s="132"/>
      <c r="D10" s="406" t="s">
        <v>14061</v>
      </c>
      <c r="E10" s="407"/>
      <c r="F10" s="407"/>
      <c r="G10" s="407"/>
      <c r="H10" s="407"/>
      <c r="I10" s="407"/>
      <c r="J10" s="408"/>
      <c r="K10" s="35"/>
      <c r="L10" s="122"/>
      <c r="M10" s="111"/>
      <c r="N10" s="111"/>
      <c r="O10" s="112"/>
      <c r="Q10" s="7"/>
      <c r="R10" s="7"/>
      <c r="S10" s="7"/>
      <c r="T10" s="7"/>
      <c r="U10" s="7"/>
      <c r="V10" s="7"/>
      <c r="W10" s="7"/>
      <c r="X10" s="7"/>
      <c r="Y10" s="7"/>
      <c r="Z10" s="7"/>
      <c r="AA10" s="7"/>
      <c r="AB10" s="7"/>
      <c r="AC10" s="7"/>
      <c r="AD10" s="7"/>
      <c r="AE10" s="7"/>
      <c r="AF10" s="7"/>
      <c r="AG10" s="7"/>
      <c r="AH10" s="7"/>
    </row>
    <row r="11" spans="1:34" ht="15">
      <c r="A11" s="37"/>
      <c r="B11" s="412"/>
      <c r="C11" s="132"/>
      <c r="D11" s="413" t="str">
        <f ca="1">IF(D9=Q9,OFFSET(L!$C$1,MATCH("Declaration"&amp;ADDRESS(ROW(),COLUMN(),4),L!$A:$A,0)-1,SL,,),"")</f>
        <v/>
      </c>
      <c r="E11" s="414"/>
      <c r="F11" s="414"/>
      <c r="G11" s="414"/>
      <c r="H11" s="414"/>
      <c r="I11" s="414"/>
      <c r="J11" s="415"/>
      <c r="K11" s="35"/>
      <c r="L11" s="122"/>
      <c r="M11" s="111"/>
      <c r="N11" s="111"/>
      <c r="O11" s="112"/>
      <c r="Q11" s="7"/>
      <c r="R11" s="7"/>
      <c r="S11" s="7"/>
      <c r="T11" s="7"/>
      <c r="U11" s="7"/>
      <c r="V11" s="7"/>
      <c r="W11" s="7"/>
      <c r="X11" s="7"/>
      <c r="Y11" s="7"/>
      <c r="Z11" s="7"/>
      <c r="AA11" s="7"/>
      <c r="AB11" s="7"/>
      <c r="AC11" s="7"/>
      <c r="AD11" s="7"/>
      <c r="AE11" s="7"/>
      <c r="AF11" s="7"/>
      <c r="AG11" s="7"/>
      <c r="AH11" s="7"/>
    </row>
    <row r="12" spans="1:34" ht="15">
      <c r="A12" s="37"/>
      <c r="B12" s="39" t="str">
        <f ca="1">OFFSET(L!$C$1,MATCH("Declaration"&amp;ADDRESS(ROW(),COLUMN(),4),L!$A:$A,0)-1,SL,,)</f>
        <v>Company Unique ID:</v>
      </c>
      <c r="C12" s="78"/>
      <c r="D12" s="382" t="s">
        <v>14067</v>
      </c>
      <c r="E12" s="383"/>
      <c r="F12" s="383"/>
      <c r="G12" s="383"/>
      <c r="H12" s="383"/>
      <c r="I12" s="383"/>
      <c r="J12" s="384"/>
      <c r="K12" s="35"/>
      <c r="L12" s="122"/>
      <c r="M12" s="111"/>
      <c r="N12" s="111"/>
      <c r="O12" s="112"/>
      <c r="Q12" s="7"/>
      <c r="R12" s="7"/>
      <c r="S12" s="7"/>
      <c r="T12" s="7"/>
      <c r="U12" s="7"/>
      <c r="V12" s="7"/>
      <c r="W12" s="7"/>
      <c r="X12" s="7"/>
      <c r="Y12" s="7"/>
      <c r="Z12" s="7"/>
      <c r="AA12" s="7"/>
      <c r="AB12" s="7"/>
      <c r="AC12" s="7"/>
      <c r="AD12" s="7"/>
      <c r="AE12" s="7"/>
      <c r="AF12" s="7"/>
      <c r="AG12" s="7"/>
      <c r="AH12" s="7"/>
    </row>
    <row r="13" spans="1:34" ht="15">
      <c r="A13" s="37"/>
      <c r="B13" s="39" t="str">
        <f ca="1">OFFSET(L!$C$1,MATCH("Declaration"&amp;ADDRESS(ROW(),COLUMN(),4),L!$A:$A,0)-1,SL,,)</f>
        <v>Company Unique ID Authority:</v>
      </c>
      <c r="C13" s="78"/>
      <c r="D13" s="382"/>
      <c r="E13" s="383"/>
      <c r="F13" s="383"/>
      <c r="G13" s="383"/>
      <c r="H13" s="383"/>
      <c r="I13" s="383"/>
      <c r="J13" s="384"/>
      <c r="K13" s="35"/>
      <c r="L13" s="122"/>
      <c r="M13" s="111"/>
      <c r="N13" s="111"/>
      <c r="O13" s="112"/>
      <c r="Q13" s="7"/>
      <c r="R13" s="7"/>
      <c r="S13" s="7"/>
      <c r="T13" s="7"/>
      <c r="U13" s="7"/>
      <c r="V13" s="7"/>
      <c r="W13" s="7"/>
      <c r="X13" s="7"/>
      <c r="Y13" s="7"/>
      <c r="Z13" s="7"/>
      <c r="AA13" s="7"/>
      <c r="AB13" s="7"/>
      <c r="AC13" s="7"/>
      <c r="AD13" s="7"/>
      <c r="AE13" s="7"/>
      <c r="AF13" s="7"/>
      <c r="AG13" s="7"/>
      <c r="AH13" s="7"/>
    </row>
    <row r="14" spans="1:34" ht="15">
      <c r="A14" s="37"/>
      <c r="B14" s="39" t="str">
        <f ca="1">OFFSET(L!$C$1,MATCH("Declaration"&amp;ADDRESS(ROW(),COLUMN(),4),L!$A:$A,0)-1,SL,,)</f>
        <v>Address:</v>
      </c>
      <c r="C14" s="78"/>
      <c r="D14" s="382" t="s">
        <v>14068</v>
      </c>
      <c r="E14" s="383"/>
      <c r="F14" s="383"/>
      <c r="G14" s="383"/>
      <c r="H14" s="383"/>
      <c r="I14" s="383"/>
      <c r="J14" s="384"/>
      <c r="K14" s="35"/>
      <c r="L14" s="122"/>
      <c r="M14" s="111"/>
      <c r="N14" s="111"/>
      <c r="O14" s="112"/>
      <c r="Q14" s="7"/>
      <c r="R14" s="7"/>
      <c r="S14" s="7"/>
      <c r="T14" s="7"/>
      <c r="U14" s="7"/>
      <c r="V14" s="7"/>
      <c r="W14" s="7"/>
      <c r="X14" s="7"/>
      <c r="Y14" s="7"/>
      <c r="Z14" s="7"/>
      <c r="AA14" s="7"/>
      <c r="AB14" s="7"/>
      <c r="AC14" s="7"/>
      <c r="AD14" s="7"/>
      <c r="AE14" s="7"/>
      <c r="AF14" s="7"/>
      <c r="AG14" s="7"/>
      <c r="AH14" s="7"/>
    </row>
    <row r="15" spans="1:34" ht="15">
      <c r="A15" s="37"/>
      <c r="B15" s="39" t="str">
        <f ca="1">OFFSET(L!$C$1,MATCH("Declaration"&amp;ADDRESS(ROW(),COLUMN(),4),L!$A:$A,0)-1,SL,,)</f>
        <v>Contact Name (*):</v>
      </c>
      <c r="C15" s="78"/>
      <c r="D15" s="382" t="s">
        <v>14069</v>
      </c>
      <c r="E15" s="383"/>
      <c r="F15" s="383"/>
      <c r="G15" s="383"/>
      <c r="H15" s="383"/>
      <c r="I15" s="383"/>
      <c r="J15" s="384"/>
      <c r="K15" s="35"/>
      <c r="L15" s="122"/>
      <c r="M15" s="111"/>
      <c r="N15" s="111"/>
      <c r="O15" s="112"/>
      <c r="Q15" s="7"/>
      <c r="R15" s="7"/>
      <c r="S15" s="7"/>
      <c r="T15" s="7"/>
      <c r="U15" s="7"/>
      <c r="V15" s="7"/>
      <c r="W15" s="7"/>
      <c r="X15" s="7"/>
      <c r="Y15" s="7"/>
      <c r="Z15" s="7"/>
      <c r="AA15" s="7"/>
      <c r="AB15" s="7"/>
      <c r="AC15" s="7"/>
      <c r="AD15" s="7"/>
      <c r="AE15" s="7"/>
      <c r="AF15" s="7"/>
      <c r="AG15" s="7"/>
      <c r="AH15" s="7"/>
    </row>
    <row r="16" spans="1:34" ht="15">
      <c r="A16" s="37"/>
      <c r="B16" s="39" t="str">
        <f ca="1">OFFSET(L!$C$1,MATCH("Declaration"&amp;ADDRESS(ROW(),COLUMN(),4),L!$A:$A,0)-1,SL,,)</f>
        <v>Email – Contact (*):</v>
      </c>
      <c r="C16" s="78"/>
      <c r="D16" s="421" t="s">
        <v>14070</v>
      </c>
      <c r="E16" s="383"/>
      <c r="F16" s="383"/>
      <c r="G16" s="383"/>
      <c r="H16" s="383"/>
      <c r="I16" s="383"/>
      <c r="J16" s="384"/>
      <c r="K16" s="35"/>
      <c r="L16" s="122"/>
      <c r="M16" s="111"/>
      <c r="N16" s="111"/>
      <c r="O16" s="112"/>
      <c r="Q16" s="7"/>
      <c r="R16" s="7"/>
      <c r="S16" s="7"/>
      <c r="T16" s="7"/>
      <c r="U16" s="7"/>
      <c r="V16" s="7"/>
      <c r="W16" s="7"/>
      <c r="X16" s="7"/>
      <c r="Y16" s="7"/>
      <c r="Z16" s="7"/>
      <c r="AA16" s="7"/>
      <c r="AB16" s="7"/>
      <c r="AC16" s="7"/>
      <c r="AD16" s="7"/>
      <c r="AE16" s="7"/>
      <c r="AF16" s="7"/>
      <c r="AG16" s="7"/>
      <c r="AH16" s="7"/>
    </row>
    <row r="17" spans="1:34" ht="15">
      <c r="A17" s="37"/>
      <c r="B17" s="39" t="str">
        <f ca="1">OFFSET(L!$C$1,MATCH("Declaration"&amp;ADDRESS(ROW(),COLUMN(),4),L!$A:$A,0)-1,SL,,)</f>
        <v>Phone – Contact (*):</v>
      </c>
      <c r="C17" s="78"/>
      <c r="D17" s="382" t="s">
        <v>14062</v>
      </c>
      <c r="E17" s="383"/>
      <c r="F17" s="383"/>
      <c r="G17" s="383"/>
      <c r="H17" s="383"/>
      <c r="I17" s="383"/>
      <c r="J17" s="384"/>
      <c r="K17" s="35"/>
      <c r="L17" s="122"/>
      <c r="M17" s="111"/>
      <c r="N17" s="111"/>
      <c r="O17" s="112"/>
      <c r="Q17" s="7"/>
      <c r="R17" s="7"/>
      <c r="S17" s="7"/>
      <c r="T17" s="7"/>
      <c r="U17" s="7"/>
      <c r="V17" s="7"/>
      <c r="W17" s="7"/>
      <c r="X17" s="7"/>
      <c r="Y17" s="7"/>
      <c r="Z17" s="7"/>
      <c r="AA17" s="7"/>
      <c r="AB17" s="7"/>
      <c r="AC17" s="7"/>
      <c r="AD17" s="7"/>
      <c r="AE17" s="7"/>
      <c r="AF17" s="7"/>
      <c r="AG17" s="7"/>
      <c r="AH17" s="7"/>
    </row>
    <row r="18" spans="1:34" ht="23">
      <c r="A18" s="37"/>
      <c r="B18" s="39" t="str">
        <f ca="1">OFFSET(L!$C$1,MATCH("Declaration"&amp;ADDRESS(ROW(),COLUMN(),4),L!$A:$A,0)-1,SL,,)</f>
        <v>Authorizer (*):</v>
      </c>
      <c r="C18" s="78"/>
      <c r="D18" s="382" t="s">
        <v>14069</v>
      </c>
      <c r="E18" s="383"/>
      <c r="F18" s="383"/>
      <c r="G18" s="383"/>
      <c r="H18" s="383"/>
      <c r="I18" s="383"/>
      <c r="J18" s="384"/>
      <c r="K18" s="35"/>
      <c r="L18" s="116"/>
      <c r="M18" s="111"/>
      <c r="N18" s="111"/>
      <c r="O18" s="112"/>
      <c r="Q18" s="7"/>
      <c r="R18" s="7"/>
      <c r="S18" s="7"/>
      <c r="T18" s="7"/>
      <c r="U18" s="7"/>
      <c r="V18" s="7"/>
      <c r="W18" s="7"/>
      <c r="X18" s="7"/>
      <c r="Y18" s="7"/>
      <c r="Z18" s="7"/>
      <c r="AA18" s="7"/>
      <c r="AB18" s="7"/>
      <c r="AC18" s="7"/>
      <c r="AD18" s="7"/>
      <c r="AE18" s="7"/>
      <c r="AF18" s="7"/>
      <c r="AG18" s="7"/>
      <c r="AH18" s="7"/>
    </row>
    <row r="19" spans="1:34" ht="23">
      <c r="A19" s="37"/>
      <c r="B19" s="39" t="str">
        <f ca="1">OFFSET(L!$C$1,MATCH("Declaration"&amp;ADDRESS(ROW(),COLUMN(),4),L!$A:$A,0)-1,SL,,)</f>
        <v>Title - Authorizer:</v>
      </c>
      <c r="C19" s="78"/>
      <c r="D19" s="382" t="s">
        <v>14063</v>
      </c>
      <c r="E19" s="383"/>
      <c r="F19" s="383"/>
      <c r="G19" s="383"/>
      <c r="H19" s="383"/>
      <c r="I19" s="383"/>
      <c r="J19" s="384"/>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3">
      <c r="A20" s="37"/>
      <c r="B20" s="39" t="str">
        <f ca="1">OFFSET(L!$C$1,MATCH("Declaration"&amp;ADDRESS(ROW(),COLUMN(),4),L!$A:$A,0)-1,SL,,)</f>
        <v>Email - Authorizer (*):</v>
      </c>
      <c r="C20" s="78"/>
      <c r="D20" s="421" t="s">
        <v>14070</v>
      </c>
      <c r="E20" s="383"/>
      <c r="F20" s="383"/>
      <c r="G20" s="383"/>
      <c r="H20" s="383"/>
      <c r="I20" s="383"/>
      <c r="J20" s="384"/>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
      <c r="A21" s="37"/>
      <c r="B21" s="39" t="str">
        <f ca="1">OFFSET(L!$C$1,MATCH("Declaration"&amp;ADDRESS(ROW(),COLUMN(),4),L!$A:$A,0)-1,SL,,)</f>
        <v>Phone - Authorizer:</v>
      </c>
      <c r="C21" s="144"/>
      <c r="D21" s="382" t="s">
        <v>14062</v>
      </c>
      <c r="E21" s="383"/>
      <c r="F21" s="383"/>
      <c r="G21" s="383"/>
      <c r="H21" s="383"/>
      <c r="I21" s="383"/>
      <c r="J21" s="384"/>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5">
      <c r="A22" s="37"/>
      <c r="B22" s="39" t="str">
        <f ca="1">OFFSET(L!$C$1,MATCH("Declaration"&amp;ADDRESS(ROW(),COLUMN(),4),L!$A:$A,0)-1,SL,,)</f>
        <v>Effective Date (*):</v>
      </c>
      <c r="C22" s="79"/>
      <c r="D22" s="389">
        <v>44244</v>
      </c>
      <c r="E22" s="390"/>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5">
      <c r="A23" s="40"/>
      <c r="B23" s="80"/>
      <c r="C23" s="15"/>
      <c r="D23" s="385"/>
      <c r="E23" s="385"/>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
      <c r="A24" s="41"/>
      <c r="B24" s="416" t="str">
        <f ca="1">OFFSET(L!$C$1,MATCH("Declaration"&amp;ADDRESS(ROW(),COLUMN(),4),L!$A:$A,0)-1,SL,,)</f>
        <v>Answer the following questions 1 - 6 based on the declaration scope indicated above</v>
      </c>
      <c r="C24" s="416"/>
      <c r="D24" s="416"/>
      <c r="E24" s="416"/>
      <c r="F24" s="416"/>
      <c r="G24" s="416"/>
      <c r="H24" s="416"/>
      <c r="I24" s="416"/>
      <c r="J24" s="416"/>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
      <c r="A25" s="40"/>
      <c r="B25" s="43" t="str">
        <f ca="1">OFFSET(L!$C$1,MATCH("Declaration"&amp;ADDRESS(ROW(),COLUMN(),4),L!$A:$A,0)-1,SL,,)</f>
        <v>1) Is any of the cobalt intentionally added or used in the product(s) or in the production process?  (*)</v>
      </c>
      <c r="C25" s="15"/>
      <c r="D25" s="379" t="str">
        <f ca="1">OFFSET(L!$C$1,MATCH("Declaration"&amp;ADDRESS(ROW(),COLUMN(),4),L!$A:$A,0)-1,SL,,)</f>
        <v>Answer</v>
      </c>
      <c r="E25" s="379"/>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3">
      <c r="A26" s="40"/>
      <c r="B26" s="39" t="str">
        <f ca="1">OFFSET(L!$C$1,MATCH("Declaration"&amp;ADDRESS(ROW(),COLUMN(),4),L!$A:$A,0)-1,SL,,)&amp;P26</f>
        <v>Cobalt</v>
      </c>
      <c r="C26" s="34"/>
      <c r="D26" s="367" t="s">
        <v>372</v>
      </c>
      <c r="E26" s="368"/>
      <c r="F26" s="10"/>
      <c r="G26" s="363"/>
      <c r="H26" s="364"/>
      <c r="I26" s="364"/>
      <c r="J26" s="36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3" hidden="1">
      <c r="A27" s="40"/>
      <c r="B27" s="39" t="str">
        <f ca="1">OFFSET(L!$C$1,MATCH("Declaration"&amp;ADDRESS(ROW(),COLUMN(),4),L!$A:$A,0)-1,SL,,)&amp;P27</f>
        <v/>
      </c>
      <c r="C27" s="34"/>
      <c r="D27" s="369" t="s">
        <v>372</v>
      </c>
      <c r="E27" s="370"/>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3" hidden="1">
      <c r="A28" s="40"/>
      <c r="B28" s="39" t="str">
        <f ca="1">OFFSET(L!$C$1,MATCH("Declaration"&amp;ADDRESS(ROW(),COLUMN(),4),L!$A:$A,0)-1,SL,,)&amp;P28</f>
        <v/>
      </c>
      <c r="C28" s="34"/>
      <c r="D28" s="369" t="s">
        <v>372</v>
      </c>
      <c r="E28" s="370"/>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3" hidden="1">
      <c r="A29" s="40"/>
      <c r="B29" s="39" t="str">
        <f ca="1">OFFSET(L!$C$1,MATCH("Declaration"&amp;ADDRESS(ROW(),COLUMN(),4),L!$A:$A,0)-1,SL,,)&amp;P29</f>
        <v/>
      </c>
      <c r="C29" s="34"/>
      <c r="D29" s="369" t="s">
        <v>372</v>
      </c>
      <c r="E29" s="370"/>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5">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94" t="str">
        <f ca="1">D25</f>
        <v>Answer</v>
      </c>
      <c r="E31" s="394"/>
      <c r="F31" s="16"/>
      <c r="G31" s="43" t="str">
        <f ca="1">G25</f>
        <v>Comments</v>
      </c>
      <c r="H31" s="381"/>
      <c r="I31" s="381"/>
      <c r="J31" s="381"/>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3">
      <c r="A32" s="40"/>
      <c r="B32" s="39" t="str">
        <f ca="1">OFFSET(L!$C$1,MATCH("Declaration"&amp;ADDRESS(ROW(),COLUMN(),4),L!$A:$A,0)-1,SL,,)&amp;P32</f>
        <v>Cobalt</v>
      </c>
      <c r="C32" s="8"/>
      <c r="D32" s="367"/>
      <c r="E32" s="368"/>
      <c r="F32" s="46"/>
      <c r="G32" s="363"/>
      <c r="H32" s="364"/>
      <c r="I32" s="364"/>
      <c r="J32" s="36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3" hidden="1">
      <c r="A33" s="40"/>
      <c r="B33" s="39">
        <f ca="1">OFFSET(L!$C$1,MATCH("Declaration"&amp;ADDRESS(ROW(),COLUMN(),4),L!$A:$A,0)-1,SL,,)</f>
        <v>0</v>
      </c>
      <c r="C33" s="8"/>
      <c r="D33" s="369"/>
      <c r="E33" s="370"/>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3" hidden="1">
      <c r="A34" s="40"/>
      <c r="B34" s="39">
        <f ca="1">OFFSET(L!$C$1,MATCH("Declaration"&amp;ADDRESS(ROW(),COLUMN(),4),L!$A:$A,0)-1,SL,,)</f>
        <v>0</v>
      </c>
      <c r="C34" s="8"/>
      <c r="D34" s="367"/>
      <c r="E34" s="368"/>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3" hidden="1">
      <c r="A35" s="40"/>
      <c r="B35" s="39">
        <f ca="1">OFFSET(L!$C$1,MATCH("Declaration"&amp;ADDRESS(ROW(),COLUMN(),4),L!$A:$A,0)-1,SL,,)</f>
        <v>0</v>
      </c>
      <c r="C35" s="8"/>
      <c r="D35" s="367"/>
      <c r="E35" s="368"/>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5">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3" customHeight="1">
      <c r="A37" s="40"/>
      <c r="B37" s="43" t="str">
        <f ca="1">OFFSET(L!$C$1,MATCH("Declaration"&amp;ADDRESS(ROW(),COLUMN(),4),L!$A:$A,0)-1,SL,,)&amp;Q31</f>
        <v xml:space="preserve">3) Does 100 percent of the cobalt originate from recycled or scrap sources? </v>
      </c>
      <c r="C37" s="8"/>
      <c r="D37" s="394" t="str">
        <f ca="1">D25</f>
        <v>Answer</v>
      </c>
      <c r="E37" s="394"/>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3">
      <c r="A38" s="40"/>
      <c r="B38" s="39" t="str">
        <f ca="1">B32</f>
        <v>Cobalt</v>
      </c>
      <c r="C38" s="8"/>
      <c r="D38" s="367"/>
      <c r="E38" s="368"/>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3" hidden="1">
      <c r="A39" s="40"/>
      <c r="B39" s="39">
        <f ca="1">B33</f>
        <v>0</v>
      </c>
      <c r="C39" s="8"/>
      <c r="D39" s="369"/>
      <c r="E39" s="370"/>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3" hidden="1">
      <c r="A40" s="40"/>
      <c r="B40" s="39">
        <f ca="1">B34</f>
        <v>0</v>
      </c>
      <c r="C40" s="8"/>
      <c r="D40" s="369"/>
      <c r="E40" s="370"/>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3" hidden="1">
      <c r="A41" s="40"/>
      <c r="B41" s="39">
        <f ca="1">B35</f>
        <v>0</v>
      </c>
      <c r="C41" s="8"/>
      <c r="D41" s="369"/>
      <c r="E41" s="370"/>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5">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25" customHeight="1">
      <c r="A43" s="40"/>
      <c r="B43" s="142" t="str">
        <f ca="1">OFFSET(L!$C$1,MATCH("Declaration"&amp;ADDRESS(ROW(),COLUMN(),4),L!$A:$A,0)-1,SL,,)&amp;Q31</f>
        <v>4) What percentage of relevant suppliers have provided a response to your supply chain survey?</v>
      </c>
      <c r="C43" s="8"/>
      <c r="D43" s="394" t="str">
        <f ca="1">D25</f>
        <v>Answer</v>
      </c>
      <c r="E43" s="394"/>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3">
      <c r="A44" s="40"/>
      <c r="B44" s="39" t="str">
        <f ca="1">B32</f>
        <v>Cobalt</v>
      </c>
      <c r="C44" s="34"/>
      <c r="D44" s="419"/>
      <c r="E44" s="420"/>
      <c r="F44" s="46"/>
      <c r="G44" s="363"/>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3" hidden="1">
      <c r="A45" s="40"/>
      <c r="B45" s="39">
        <f ca="1">B33</f>
        <v>0</v>
      </c>
      <c r="C45" s="34"/>
      <c r="D45" s="391"/>
      <c r="E45" s="392"/>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3" hidden="1">
      <c r="A46" s="40"/>
      <c r="B46" s="39">
        <f ca="1">B34</f>
        <v>0</v>
      </c>
      <c r="C46" s="34"/>
      <c r="D46" s="391"/>
      <c r="E46" s="392"/>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3" hidden="1">
      <c r="A47" s="40"/>
      <c r="B47" s="39">
        <f ca="1">B35</f>
        <v>0</v>
      </c>
      <c r="C47" s="34"/>
      <c r="D47" s="391"/>
      <c r="E47" s="392"/>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5">
      <c r="A49" s="40"/>
      <c r="B49" s="142" t="str">
        <f ca="1">OFFSET(L!$C$1,MATCH("Declaration"&amp;ADDRESS(ROW(),COLUMN(),4),L!$A:$A,0)-1,SL,,)&amp;Q31</f>
        <v xml:space="preserve">5) Have you identified all of the smelters supplying the cobalt to your supply chain? </v>
      </c>
      <c r="C49" s="8"/>
      <c r="D49" s="394" t="str">
        <f ca="1">D25</f>
        <v>Answer</v>
      </c>
      <c r="E49" s="394"/>
      <c r="F49" s="16"/>
      <c r="G49" s="43" t="str">
        <f ca="1">G25</f>
        <v>Comments</v>
      </c>
      <c r="H49" s="393"/>
      <c r="I49" s="393"/>
      <c r="J49" s="393"/>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3">
      <c r="A50" s="40"/>
      <c r="B50" s="39" t="str">
        <f ca="1">B32</f>
        <v>Cobalt</v>
      </c>
      <c r="C50" s="8"/>
      <c r="D50" s="395"/>
      <c r="E50" s="396"/>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3" hidden="1">
      <c r="A51" s="40"/>
      <c r="B51" s="39">
        <f ca="1">B33</f>
        <v>0</v>
      </c>
      <c r="C51" s="8"/>
      <c r="D51" s="369"/>
      <c r="E51" s="370"/>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3" hidden="1">
      <c r="A52" s="40"/>
      <c r="B52" s="39">
        <f ca="1">B34</f>
        <v>0</v>
      </c>
      <c r="C52" s="8"/>
      <c r="D52" s="369"/>
      <c r="E52" s="370"/>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3" hidden="1">
      <c r="A53" s="40"/>
      <c r="B53" s="39">
        <f ca="1">B35</f>
        <v>0</v>
      </c>
      <c r="C53" s="8"/>
      <c r="D53" s="369"/>
      <c r="E53" s="370"/>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5">
      <c r="A55" s="40"/>
      <c r="B55" s="43" t="str">
        <f ca="1">OFFSET(L!$C$1,MATCH("Declaration"&amp;ADDRESS(ROW(),COLUMN(),4),L!$A:$A,0)-1,SL,,)&amp;Q31</f>
        <v xml:space="preserve">6) Has all applicable smelter information received by your company been reported in this declaration? </v>
      </c>
      <c r="C55" s="8"/>
      <c r="D55" s="394" t="str">
        <f ca="1">D25</f>
        <v>Answer</v>
      </c>
      <c r="E55" s="394"/>
      <c r="F55" s="16"/>
      <c r="G55" s="43" t="str">
        <f ca="1">G25</f>
        <v>Comments</v>
      </c>
      <c r="H55" s="393" t="str">
        <f>IF(Q63="(*)","Click here to enter smelter names","")</f>
        <v/>
      </c>
      <c r="I55" s="393"/>
      <c r="J55" s="393"/>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3">
      <c r="A56" s="40"/>
      <c r="B56" s="39" t="str">
        <f ca="1">B32</f>
        <v>Cobalt</v>
      </c>
      <c r="C56" s="34"/>
      <c r="D56" s="367"/>
      <c r="E56" s="368"/>
      <c r="F56" s="47"/>
      <c r="G56" s="363"/>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3" hidden="1">
      <c r="A57" s="40"/>
      <c r="B57" s="39">
        <f ca="1">B33</f>
        <v>0</v>
      </c>
      <c r="C57" s="34"/>
      <c r="D57" s="369"/>
      <c r="E57" s="370"/>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3" hidden="1">
      <c r="A58" s="40"/>
      <c r="B58" s="39">
        <f ca="1">B34</f>
        <v>0</v>
      </c>
      <c r="C58" s="34"/>
      <c r="D58" s="369"/>
      <c r="E58" s="370"/>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3" hidden="1">
      <c r="A59" s="37"/>
      <c r="B59" s="39">
        <f ca="1">B35</f>
        <v>0</v>
      </c>
      <c r="C59" s="48"/>
      <c r="D59" s="369"/>
      <c r="E59" s="370"/>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1" t="str">
        <f ca="1">OFFSET(L!$C$1,MATCH("Declaration"&amp;ADDRESS(ROW(),COLUMN(),4),L!$A:$A,0)-1,SL,,)</f>
        <v>Answer the Following Questions at a Company Level</v>
      </c>
      <c r="C61" s="371"/>
      <c r="D61" s="371"/>
      <c r="E61" s="371"/>
      <c r="F61" s="371"/>
      <c r="G61" s="371"/>
      <c r="H61" s="371"/>
      <c r="I61" s="371"/>
      <c r="J61" s="37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
      <c r="A62" s="50"/>
      <c r="B62" s="51" t="str">
        <f ca="1">OFFSET(L!$C$1,MATCH("Declaration"&amp;ADDRESS(ROW(),COLUMN(),4),L!$A:$A,0)-1,SL,,)</f>
        <v>Question</v>
      </c>
      <c r="C62" s="82"/>
      <c r="D62" s="379" t="str">
        <f ca="1">D25</f>
        <v>Answer</v>
      </c>
      <c r="E62" s="379"/>
      <c r="F62" s="52"/>
      <c r="G62" s="379" t="str">
        <f ca="1">G25</f>
        <v>Comments</v>
      </c>
      <c r="H62" s="379" t="e">
        <f>HLOOKUP(SL,LT,$O62,0)</f>
        <v>#NAME?</v>
      </c>
      <c r="I62" s="37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5" customHeight="1">
      <c r="A63" s="40"/>
      <c r="B63" s="55" t="str">
        <f ca="1">OFFSET(L!$C$1,MATCH("Declaration"&amp;ADDRESS(ROW(),COLUMN(),4),L!$A:$A,0)-1,SL,,)&amp;P32</f>
        <v>A. Have you established a publicly available cobalt sourcing policy?</v>
      </c>
      <c r="C63" s="56"/>
      <c r="D63" s="367" t="s">
        <v>372</v>
      </c>
      <c r="E63" s="368"/>
      <c r="F63" s="56"/>
      <c r="G63" s="363" t="s">
        <v>14064</v>
      </c>
      <c r="H63" s="364"/>
      <c r="I63" s="364"/>
      <c r="J63" s="36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
      <c r="A64" s="40"/>
      <c r="B64" s="57"/>
      <c r="C64" s="10"/>
      <c r="D64" s="1"/>
      <c r="E64" s="1"/>
      <c r="F64" s="10"/>
      <c r="G64" s="374"/>
      <c r="H64" s="374"/>
      <c r="I64" s="374"/>
      <c r="J64" s="37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5"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67" t="s">
        <v>371</v>
      </c>
      <c r="E65" s="368"/>
      <c r="F65" s="56"/>
      <c r="G65" s="376" t="s">
        <v>14065</v>
      </c>
      <c r="H65" s="377"/>
      <c r="I65" s="377"/>
      <c r="J65" s="378"/>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67" t="s">
        <v>372</v>
      </c>
      <c r="E67" s="368"/>
      <c r="F67" s="56"/>
      <c r="G67" s="363" t="s">
        <v>14064</v>
      </c>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5"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67" t="s">
        <v>372</v>
      </c>
      <c r="E69" s="368"/>
      <c r="F69" s="56"/>
      <c r="G69" s="363" t="s">
        <v>14064</v>
      </c>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67" t="s">
        <v>372</v>
      </c>
      <c r="E71" s="368"/>
      <c r="F71" s="56"/>
      <c r="G71" s="363" t="s">
        <v>14064</v>
      </c>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72" t="s">
        <v>371</v>
      </c>
      <c r="E73" s="373"/>
      <c r="F73" s="56"/>
      <c r="G73" s="363"/>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
      <c r="A74" s="40"/>
      <c r="B74" s="60"/>
      <c r="C74" s="10"/>
      <c r="D74" s="1"/>
      <c r="E74" s="1"/>
      <c r="F74" s="11"/>
      <c r="G74" s="374"/>
      <c r="H74" s="374"/>
      <c r="I74" s="374"/>
      <c r="J74" s="37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4" customHeight="1">
      <c r="A75" s="40"/>
      <c r="B75" s="55" t="str">
        <f ca="1">OFFSET(L!$C$1,MATCH("Declaration"&amp;ADDRESS(ROW(),COLUMN(),4),L!$A:$A,0)-1,SL,,)&amp;P32</f>
        <v xml:space="preserve">G. Does your company conduct cobalt supply chain survey(s) of your relevant supplier(s)? </v>
      </c>
      <c r="C75" s="56"/>
      <c r="D75" s="367" t="s">
        <v>372</v>
      </c>
      <c r="E75" s="368"/>
      <c r="F75" s="56"/>
      <c r="G75" s="363" t="s">
        <v>14066</v>
      </c>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
      <c r="A76" s="40"/>
      <c r="B76" s="57"/>
      <c r="C76" s="10"/>
      <c r="D76" s="1"/>
      <c r="E76" s="1"/>
      <c r="F76" s="11"/>
      <c r="G76" s="375"/>
      <c r="H76" s="375"/>
      <c r="I76" s="375"/>
      <c r="J76" s="37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5" customHeight="1">
      <c r="A77" s="40"/>
      <c r="B77" s="55" t="str">
        <f ca="1">OFFSET(L!$C$1,MATCH("Declaration"&amp;ADDRESS(ROW(),COLUMN(),4),L!$A:$A,0)-1,SL,,)&amp;P32</f>
        <v xml:space="preserve">H. Do you review due diligence information received from your suppliers against your company’s expectations? </v>
      </c>
      <c r="C77" s="56"/>
      <c r="D77" s="367" t="s">
        <v>372</v>
      </c>
      <c r="E77" s="368"/>
      <c r="F77" s="56"/>
      <c r="G77" s="363"/>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67" t="s">
        <v>371</v>
      </c>
      <c r="E79" s="368"/>
      <c r="F79" s="56"/>
      <c r="G79" s="363"/>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66" t="str">
        <f>IF(OR($D$8="",$I$3=""),"","Click here to check required fields completion")</f>
        <v/>
      </c>
      <c r="C80" s="366"/>
      <c r="D80" s="366"/>
      <c r="E80" s="366"/>
      <c r="F80" s="366"/>
      <c r="G80" s="366"/>
      <c r="H80" s="366"/>
      <c r="I80" s="366"/>
      <c r="J80" s="36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5" thickBot="1">
      <c r="A81" s="361" t="str">
        <f ca="1">OFFSET(L!$C$1,MATCH("General"&amp;"Cpy",L!$A:$A,0)-1,SL,,)</f>
        <v>© 2020 Responsible Minerals Initiative. All rights reserved.</v>
      </c>
      <c r="B81" s="362"/>
      <c r="C81" s="362"/>
      <c r="D81" s="362"/>
      <c r="E81" s="362"/>
      <c r="F81" s="362"/>
      <c r="G81" s="362"/>
      <c r="H81" s="362"/>
      <c r="I81" s="362"/>
      <c r="J81" s="36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3" t="s">
        <v>371</v>
      </c>
    </row>
    <row r="87" spans="1:34" ht="15" hidden="1">
      <c r="B87" s="223" t="s">
        <v>372</v>
      </c>
    </row>
    <row r="88" spans="1:34" ht="15" hidden="1">
      <c r="B88" s="223" t="s">
        <v>373</v>
      </c>
    </row>
    <row r="89" spans="1:34" ht="15" hidden="1">
      <c r="B89" s="223" t="s">
        <v>12251</v>
      </c>
    </row>
    <row r="90" spans="1:34" ht="15" hidden="1">
      <c r="B90" s="265">
        <v>1</v>
      </c>
    </row>
    <row r="91" spans="1:34" ht="15" hidden="1">
      <c r="B91" s="223" t="s">
        <v>1300</v>
      </c>
    </row>
    <row r="92" spans="1:34" ht="15" hidden="1">
      <c r="B92" s="223" t="s">
        <v>1301</v>
      </c>
      <c r="L92"/>
      <c r="M92"/>
      <c r="N92"/>
      <c r="O92"/>
    </row>
    <row r="93" spans="1:34" ht="15" hidden="1">
      <c r="B93" s="223" t="s">
        <v>1302</v>
      </c>
      <c r="L93"/>
      <c r="M93"/>
      <c r="N93"/>
      <c r="O93"/>
    </row>
    <row r="94" spans="1:34" ht="15" hidden="1">
      <c r="B94" s="223" t="s">
        <v>1303</v>
      </c>
      <c r="L94"/>
      <c r="M94"/>
      <c r="N94"/>
      <c r="O94"/>
    </row>
    <row r="95" spans="1:34" ht="15" hidden="1">
      <c r="B95" s="223" t="s">
        <v>374</v>
      </c>
      <c r="L95"/>
      <c r="M95"/>
      <c r="N95"/>
      <c r="O95"/>
    </row>
    <row r="96" spans="1:34" ht="15" hidden="1">
      <c r="B96" s="223" t="s">
        <v>11363</v>
      </c>
      <c r="L96"/>
      <c r="M96"/>
      <c r="N96"/>
      <c r="O96"/>
    </row>
    <row r="97" spans="2:15" ht="15" hidden="1">
      <c r="B97" s="223" t="s">
        <v>371</v>
      </c>
      <c r="L97"/>
      <c r="M97"/>
      <c r="N97"/>
      <c r="O97"/>
    </row>
    <row r="98" spans="2:15" ht="15" hidden="1">
      <c r="B98" s="223" t="s">
        <v>372</v>
      </c>
      <c r="L98"/>
      <c r="M98"/>
      <c r="N98"/>
      <c r="O98"/>
    </row>
    <row r="99" spans="2:15" ht="15" hidden="1">
      <c r="B99" s="223" t="s">
        <v>12572</v>
      </c>
      <c r="L99"/>
      <c r="M99"/>
      <c r="N99"/>
      <c r="O99"/>
    </row>
    <row r="100" spans="2:15" ht="15" hidden="1">
      <c r="B100" s="223" t="s">
        <v>11675</v>
      </c>
    </row>
    <row r="101" spans="2:15" ht="15" hidden="1">
      <c r="B101" s="223" t="s">
        <v>372</v>
      </c>
    </row>
    <row r="102" spans="2:15" ht="14"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91" priority="58" stopIfTrue="1">
      <formula>OR($D$26="No",$D$26="Unknown")</formula>
    </cfRule>
    <cfRule type="expression" dxfId="90" priority="59" stopIfTrue="1">
      <formula>IF(D63="",TRUE)</formula>
    </cfRule>
  </conditionalFormatting>
  <conditionalFormatting sqref="D26:E26">
    <cfRule type="expression" dxfId="89" priority="110" stopIfTrue="1">
      <formula>IF($D$26="",TRUE)</formula>
    </cfRule>
  </conditionalFormatting>
  <conditionalFormatting sqref="D27:E27">
    <cfRule type="expression" dxfId="88" priority="117" stopIfTrue="1">
      <formula>IF($D$27="",TRUE)</formula>
    </cfRule>
  </conditionalFormatting>
  <conditionalFormatting sqref="D8:J8">
    <cfRule type="expression" dxfId="87" priority="124" stopIfTrue="1">
      <formula>IF($D$8="",TRUE)</formula>
    </cfRule>
  </conditionalFormatting>
  <conditionalFormatting sqref="D9:G9">
    <cfRule type="expression" dxfId="86" priority="125" stopIfTrue="1">
      <formula>IF($D$9="",TRUE)</formula>
    </cfRule>
  </conditionalFormatting>
  <conditionalFormatting sqref="D15:J15">
    <cfRule type="expression" dxfId="85" priority="126" stopIfTrue="1">
      <formula>IF($D$15="",TRUE)</formula>
    </cfRule>
  </conditionalFormatting>
  <conditionalFormatting sqref="D16:J16">
    <cfRule type="expression" dxfId="84" priority="127" stopIfTrue="1">
      <formula>IF($D$16="",TRUE)</formula>
    </cfRule>
  </conditionalFormatting>
  <conditionalFormatting sqref="D17:J17">
    <cfRule type="expression" dxfId="83" priority="128" stopIfTrue="1">
      <formula>IF($D$17="",TRUE)</formula>
    </cfRule>
  </conditionalFormatting>
  <conditionalFormatting sqref="D18:J18">
    <cfRule type="expression" dxfId="82" priority="129" stopIfTrue="1">
      <formula>IF($D$18="",TRUE)</formula>
    </cfRule>
  </conditionalFormatting>
  <conditionalFormatting sqref="D22:E22">
    <cfRule type="expression" dxfId="81" priority="132" stopIfTrue="1">
      <formula>IF($D$22="",TRUE)</formula>
    </cfRule>
  </conditionalFormatting>
  <conditionalFormatting sqref="D10:J10">
    <cfRule type="expression" dxfId="80" priority="29" stopIfTrue="1">
      <formula>IF($D$9=$Q$9,TRUE)</formula>
    </cfRule>
    <cfRule type="expression" dxfId="79" priority="139" stopIfTrue="1">
      <formula>IF(AND($D$10="",$D$9=$R$9),TRUE)</formula>
    </cfRule>
  </conditionalFormatting>
  <conditionalFormatting sqref="D34:E34 D40:E40 D46:E46 D52:E52 D58:E58">
    <cfRule type="expression" dxfId="78" priority="22" stopIfTrue="1">
      <formula>$P$28=""</formula>
    </cfRule>
  </conditionalFormatting>
  <conditionalFormatting sqref="D35:E35 D41:E41 D47:E47 D53:E53 D59:E59">
    <cfRule type="expression" dxfId="77" priority="137" stopIfTrue="1">
      <formula>$P$29=""</formula>
    </cfRule>
  </conditionalFormatting>
  <conditionalFormatting sqref="D34 D40 D46 D52 D58">
    <cfRule type="expression" dxfId="76" priority="135" stopIfTrue="1">
      <formula>IF(AND(OR($D$28="Yes",$D$28=""),D34=""),1,0)</formula>
    </cfRule>
  </conditionalFormatting>
  <conditionalFormatting sqref="D32:E32 D38:E38 D44:E44 D50:E50 D56:E56">
    <cfRule type="expression" dxfId="75" priority="26" stopIfTrue="1">
      <formula>IF(AND(OR($D$26="No",$D$26="Unknown"),D32=""),1,0)</formula>
    </cfRule>
    <cfRule type="expression" dxfId="74" priority="27" stopIfTrue="1">
      <formula>IF(AND(OR($D$26="Yes",$D$26=""),D32=""),1,0)</formula>
    </cfRule>
  </conditionalFormatting>
  <conditionalFormatting sqref="G73:J73">
    <cfRule type="expression" dxfId="73" priority="20" stopIfTrue="1">
      <formula>IF(AND($D$73="Yes, using other format (describe)",$G$73=""),TRUE)</formula>
    </cfRule>
  </conditionalFormatting>
  <conditionalFormatting sqref="D33:E33 D39:E39 D45:E45 D51:E51 D57:E57">
    <cfRule type="expression" dxfId="72" priority="133" stopIfTrue="1">
      <formula>$P$33=""</formula>
    </cfRule>
    <cfRule type="expression" dxfId="71" priority="134" stopIfTrue="1">
      <formula>IF(AND(OR($D$27="Yes",$D$27=""),D33=""),1,0)</formula>
    </cfRule>
  </conditionalFormatting>
  <conditionalFormatting sqref="D35:E35 D41:E41 D47:E47 D53:E53 D59:E59">
    <cfRule type="expression" dxfId="70" priority="138" stopIfTrue="1">
      <formula>IF(AND(OR($D$29="Yes",$D$29=""),D35=""),1,0)</formula>
    </cfRule>
  </conditionalFormatting>
  <conditionalFormatting sqref="D20:J20">
    <cfRule type="expression" dxfId="69" priority="8" stopIfTrue="1">
      <formula>IF($D$20="",TRUE)</formula>
    </cfRule>
  </conditionalFormatting>
  <conditionalFormatting sqref="D27 D33 D39 D45 D51 D57">
    <cfRule type="expression" dxfId="68" priority="7" stopIfTrue="1">
      <formula>IF($D$27="No",TRUE)</formula>
    </cfRule>
  </conditionalFormatting>
  <conditionalFormatting sqref="D28 D34 D40 D46 D52 D58">
    <cfRule type="expression" dxfId="67" priority="6">
      <formula>IF($D$28="No",TRUE)</formula>
    </cfRule>
  </conditionalFormatting>
  <conditionalFormatting sqref="D29 D35 D41 D47 D53 D59">
    <cfRule type="expression" dxfId="66" priority="5">
      <formula>IF($D$29="No",TRUE)</formula>
    </cfRule>
  </conditionalFormatting>
  <conditionalFormatting sqref="G63:J63">
    <cfRule type="expression" dxfId="65" priority="2">
      <formula>IF(AND($D$63="Yes",$G$63=""),TRUE)</formula>
    </cfRule>
  </conditionalFormatting>
  <conditionalFormatting sqref="G75:J75">
    <cfRule type="expression" dxfId="6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0000000}"/>
    <hyperlink ref="H55:J55" location="'Smelter List'!A1" display="'Smelter List'!A1" xr:uid="{00000000-0004-0000-0300-000001000000}"/>
    <hyperlink ref="D11:J11" location="'Product List'!B6" display="'Product List'!B6" xr:uid="{00000000-0004-0000-0300-000002000000}"/>
    <hyperlink ref="I4:J4" location="Instructions!A67" display="Instructions!A67" xr:uid="{00000000-0004-0000-0300-000003000000}"/>
    <hyperlink ref="D16" r:id="rId1" xr:uid="{CB615A78-B23C-4042-9372-D00E22C20F5E}"/>
    <hyperlink ref="D20" r:id="rId2" xr:uid="{B19D19DE-FA70-4D95-921B-00B57D7B1CB4}"/>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635" activePane="bottomLeft" state="frozen"/>
      <selection activeCell="B24" sqref="B24:J24"/>
      <selection pane="bottomLeft" activeCell="C5" sqref="C5"/>
    </sheetView>
  </sheetViews>
  <sheetFormatPr defaultColWidth="8.921875" defaultRowHeight="13.5"/>
  <cols>
    <col min="1" max="1" width="13.69140625" style="220" customWidth="1"/>
    <col min="2" max="2" width="13.23046875" style="221" customWidth="1"/>
    <col min="3" max="3" width="40.4609375" style="221" customWidth="1"/>
    <col min="4" max="4" width="30.69140625" style="221" customWidth="1"/>
    <col min="5" max="5" width="20.921875" style="221" customWidth="1"/>
    <col min="6" max="7" width="13.921875" style="221" customWidth="1"/>
    <col min="8" max="8" width="25.07421875" style="221" customWidth="1"/>
    <col min="9" max="9" width="24.07421875" style="221" customWidth="1"/>
    <col min="10" max="10" width="18.23046875" style="221" customWidth="1"/>
    <col min="11" max="11" width="27.23046875" style="221" customWidth="1"/>
    <col min="12" max="12" width="20.69140625" style="221" customWidth="1"/>
    <col min="13" max="13" width="35.07421875" style="221" customWidth="1"/>
    <col min="14" max="14" width="42.07421875" style="221" customWidth="1"/>
    <col min="15" max="15" width="32.07421875" style="221" customWidth="1"/>
    <col min="16" max="16" width="22.921875" style="221" customWidth="1"/>
    <col min="17" max="17" width="43.4609375" style="221" customWidth="1"/>
    <col min="18" max="18" width="35.921875" style="221" hidden="1" customWidth="1"/>
    <col min="19" max="20" width="17.921875" style="221" hidden="1" customWidth="1"/>
    <col min="21" max="21" width="8.921875" style="154" hidden="1" customWidth="1"/>
    <col min="22" max="22" width="6.07421875" style="154" hidden="1" customWidth="1"/>
    <col min="23" max="23" width="8.69140625" style="154" hidden="1" customWidth="1"/>
    <col min="24" max="24" width="8.921875" style="154" hidden="1" customWidth="1"/>
    <col min="25" max="26" width="4.23046875" style="154" hidden="1" customWidth="1"/>
    <col min="27" max="27" width="4.23046875" style="221" hidden="1" customWidth="1"/>
    <col min="28" max="28" width="7.921875" style="221" hidden="1" customWidth="1"/>
    <col min="29" max="33" width="4.23046875" style="221" hidden="1" customWidth="1"/>
    <col min="34" max="34" width="14.4609375" style="221" hidden="1" customWidth="1"/>
    <col min="35" max="39" width="8.921875" style="221" customWidth="1"/>
    <col min="40" max="16384" width="8.921875" style="221"/>
  </cols>
  <sheetData>
    <row r="1" spans="1:34" s="20" customFormat="1" ht="14"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2"/>
      <c r="K2" s="423"/>
      <c r="L2" s="423"/>
      <c r="M2" s="423"/>
      <c r="N2" s="423"/>
      <c r="O2" s="423"/>
      <c r="P2" s="209"/>
      <c r="Q2" s="210"/>
      <c r="R2" s="211"/>
      <c r="S2" s="211"/>
      <c r="T2" s="211"/>
      <c r="U2" s="165"/>
      <c r="V2" s="165"/>
      <c r="W2" s="166"/>
      <c r="X2" s="165"/>
      <c r="Y2" s="165"/>
      <c r="Z2" s="165"/>
      <c r="AH2" s="153" t="s">
        <v>371</v>
      </c>
    </row>
    <row r="3" spans="1:34" s="20" customFormat="1" ht="241.25" customHeight="1">
      <c r="A3" s="280"/>
      <c r="B3" s="424"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4"/>
      <c r="D3" s="424"/>
      <c r="E3" s="424"/>
      <c r="F3" s="212"/>
      <c r="G3" s="425" t="str">
        <f ca="1">OFFSET(L!$C$1,MATCH("General"&amp;"Cpy",L!$A:$A,0)-1,SL,,)</f>
        <v>© 2020 Responsible Minerals Initiative. All rights reserved.</v>
      </c>
      <c r="H3" s="425"/>
      <c r="I3" s="426"/>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150000000000006"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0.5"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4" thickTop="1">
      <c r="U2501" s="221"/>
      <c r="V2501" s="221"/>
      <c r="W2501" s="221"/>
      <c r="X2501" s="221"/>
      <c r="Y2501" s="221"/>
      <c r="Z2501" s="221"/>
    </row>
    <row r="2502" spans="1:35" ht="14"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00000000-0002-0000-0400-0000040000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C53" sqref="C53"/>
    </sheetView>
  </sheetViews>
  <sheetFormatPr defaultColWidth="8.921875" defaultRowHeight="13.5"/>
  <cols>
    <col min="1" max="1" width="45.07421875" style="17" customWidth="1"/>
    <col min="2" max="2" width="42.921875" style="20" customWidth="1"/>
    <col min="3" max="3" width="51.4609375" style="17" customWidth="1"/>
    <col min="4" max="4" width="29.07421875" style="20" customWidth="1"/>
    <col min="5" max="5" width="9" style="19" customWidth="1"/>
    <col min="6" max="6" width="13.4609375" style="17" hidden="1" customWidth="1"/>
    <col min="7" max="7" width="13.23046875" style="17" hidden="1" customWidth="1"/>
    <col min="8" max="8" width="9" style="17" hidden="1" customWidth="1"/>
    <col min="9" max="9" width="9" style="155" hidden="1" customWidth="1"/>
    <col min="10" max="10" width="48.921875" style="17" hidden="1" customWidth="1"/>
    <col min="11" max="11" width="9" style="17" hidden="1" customWidth="1"/>
    <col min="12" max="13" width="8.921875" style="17" hidden="1" customWidth="1"/>
    <col min="14" max="14" width="31.23046875" style="17" customWidth="1"/>
    <col min="15" max="26" width="8.921875" style="17" customWidth="1"/>
    <col min="27" max="16384" width="8.921875" style="17"/>
  </cols>
  <sheetData>
    <row r="1" spans="1:10" ht="30" customHeight="1">
      <c r="A1" s="427" t="str">
        <f ca="1">OFFSET(L!$C$1,MATCH("Checker"&amp;ADDRESS(ROW(),COLUMN(),4),L!$A:$A,0)-1,SL,,)</f>
        <v>To ensure all required fields have been populated before submitting to your customers review form for any line items highlighted in red</v>
      </c>
      <c r="B1" s="427"/>
      <c r="C1" s="427"/>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41">
      <c r="A4" s="160" t="str">
        <f ca="1">Declaration!B8</f>
        <v>Company Name (*):</v>
      </c>
      <c r="B4" s="90" t="str">
        <f>Declaration!D8</f>
        <v>Sumitomo Electric Interconnec Products, Inc.</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41">
      <c r="A5" s="160" t="str">
        <f ca="1">Declaration!B9</f>
        <v>Declaration Scope or Class (*):</v>
      </c>
      <c r="B5" s="90" t="str">
        <f>Declaration!D9</f>
        <v>C. User defined [Specify in 'Description of scope']</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41">
      <c r="A6" s="91" t="str">
        <f ca="1">Declaration!B10</f>
        <v>Description of Scope: (*)</v>
      </c>
      <c r="B6" s="90" t="str">
        <f>Declaration!D10</f>
        <v>This declaration covers all products that we offer for sale.</v>
      </c>
      <c r="C6" s="90" t="str">
        <f t="shared" ca="1" si="0"/>
        <v>Complete</v>
      </c>
      <c r="D6" s="96" t="str">
        <f>IF(H6=1,"Click here to provide a Description of Scope","")</f>
        <v/>
      </c>
      <c r="E6" s="74" t="s">
        <v>744</v>
      </c>
      <c r="F6" s="95">
        <f>IF(OR(B5=Declaration!P9,B5=Declaration!Q9,B5=0),0,1)</f>
        <v>1</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41">
      <c r="A7" s="160" t="str">
        <f ca="1">Declaration!B15</f>
        <v>Contact Name (*):</v>
      </c>
      <c r="B7" s="90" t="str">
        <f>Declaration!D15</f>
        <v>Tsubasa Takano</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41">
      <c r="A8" s="160" t="str">
        <f ca="1">Declaration!B16</f>
        <v>Email – Contact (*):</v>
      </c>
      <c r="B8" s="90" t="str">
        <f>Declaration!D16</f>
        <v>ttakano@seipusa.com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41">
      <c r="A9" s="160" t="str">
        <f ca="1">Declaration!B17</f>
        <v>Phone – Contact (*):</v>
      </c>
      <c r="B9" s="90" t="str">
        <f>Declaration!D17</f>
        <v>760-761-0600</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41">
      <c r="A10" s="160" t="str">
        <f ca="1">Declaration!B18</f>
        <v>Authorizer (*):</v>
      </c>
      <c r="B10" s="90" t="str">
        <f>Declaration!D18</f>
        <v>Tsubasa Takano</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41">
      <c r="A11" s="91" t="str">
        <f ca="1">Declaration!B20</f>
        <v>Email - Authorizer (*):</v>
      </c>
      <c r="B11" s="90" t="str">
        <f>Declaration!D20</f>
        <v>ttakano@seipusa.com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41">
      <c r="A12" s="91" t="str">
        <f ca="1">Declaration!B21</f>
        <v>Phone - Authorizer:</v>
      </c>
      <c r="B12" s="90" t="str">
        <f>Declaration!D21</f>
        <v>760-761-0600</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41">
      <c r="A13" s="91" t="str">
        <f ca="1">Declaration!B22</f>
        <v>Effective Date (*):</v>
      </c>
      <c r="B13" s="92">
        <f>Declaration!D22</f>
        <v>44244</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7.5">
      <c r="A14" s="90" t="str">
        <f ca="1">Declaration!B25</f>
        <v>1) Is any of the cobalt intentionally added or used in the product(s) or in the production process?  (*)</v>
      </c>
      <c r="B14" s="93"/>
      <c r="C14" s="93"/>
      <c r="D14" s="97"/>
      <c r="E14" s="74" t="s">
        <v>443</v>
      </c>
      <c r="F14" s="94"/>
      <c r="G14" s="19"/>
      <c r="H14" s="73">
        <f t="shared" si="2"/>
        <v>0</v>
      </c>
    </row>
    <row r="15" spans="1:10" ht="27.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41"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41"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41"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40.5">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41">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41"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41"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41"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40.5">
      <c r="A24" s="90" t="str">
        <f ca="1">Declaration!B37</f>
        <v xml:space="preserve">3) Does 100 percent of the cobalt originate from recycled or scrap sources? </v>
      </c>
      <c r="B24" s="93"/>
      <c r="C24" s="93"/>
      <c r="D24" s="97"/>
      <c r="E24" s="74" t="s">
        <v>744</v>
      </c>
      <c r="F24" s="94"/>
      <c r="G24" s="19"/>
      <c r="H24" s="19"/>
      <c r="J24" s="157"/>
    </row>
    <row r="25" spans="1:10" ht="41">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41"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41"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41"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40.5">
      <c r="A29" s="90" t="str">
        <f ca="1">Declaration!B43</f>
        <v>4) What percentage of relevant suppliers have provided a response to your supply chain survey?</v>
      </c>
      <c r="B29" s="93"/>
      <c r="C29" s="93"/>
      <c r="D29" s="97"/>
      <c r="E29" s="74" t="s">
        <v>440</v>
      </c>
      <c r="F29" s="94"/>
      <c r="G29" s="19"/>
      <c r="H29" s="19"/>
    </row>
    <row r="30" spans="1:10" ht="27.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7.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7.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7.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4">
      <c r="A34" s="90" t="str">
        <f ca="1">Declaration!B49</f>
        <v xml:space="preserve">5) Have you identified all of the smelters supplying the cobalt to your supply chain? </v>
      </c>
      <c r="B34" s="93"/>
      <c r="C34" s="93"/>
      <c r="D34" s="97"/>
      <c r="E34" s="74" t="s">
        <v>441</v>
      </c>
      <c r="F34" s="94"/>
      <c r="G34" s="19"/>
      <c r="H34" s="19"/>
    </row>
    <row r="35" spans="1:10" ht="54.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4.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4.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4.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7.5">
      <c r="A39" s="90" t="str">
        <f ca="1">Declaration!B55</f>
        <v xml:space="preserve">6) Has all applicable smelter information received by your company been reported in this declaration? </v>
      </c>
      <c r="B39" s="93"/>
      <c r="C39" s="93"/>
      <c r="D39" s="97"/>
      <c r="E39" s="74" t="s">
        <v>442</v>
      </c>
      <c r="F39" s="94"/>
      <c r="G39" s="19"/>
      <c r="H39" s="19"/>
    </row>
    <row r="40" spans="1:10" ht="41">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41"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41"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41"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7">
      <c r="A44" s="90" t="str">
        <f ca="1">Declaration!B62</f>
        <v>Question</v>
      </c>
      <c r="B44" s="93"/>
      <c r="C44" s="93"/>
      <c r="D44" s="97"/>
      <c r="E44" s="74" t="s">
        <v>331</v>
      </c>
      <c r="F44" s="94"/>
      <c r="G44" s="94"/>
      <c r="H44" s="94"/>
    </row>
    <row r="45" spans="1:10" ht="41">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0</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4.5">
      <c r="A46" s="90" t="s">
        <v>0</v>
      </c>
      <c r="B46" s="90" t="str">
        <f>Declaration!G63</f>
        <v>Not yet</v>
      </c>
      <c r="C46" s="90" t="str">
        <f ca="1">IF(H46=1,J46,I46)</f>
        <v>Complete</v>
      </c>
      <c r="D46" s="96" t="str">
        <f>IF(H46=1,"Click here to specify URL for question (A)","")</f>
        <v/>
      </c>
      <c r="E46" s="74"/>
      <c r="F46" s="95">
        <f>IF(AND(F45=1,B45="Yes"),1,0)</f>
        <v>0</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41">
      <c r="A47" s="90" t="str">
        <f ca="1">Declaration!B65</f>
        <v xml:space="preserve">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0</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41">
      <c r="A48" s="90" t="str">
        <f ca="1">Declaration!B67</f>
        <v>C. Have you implemented due diligence measures for cobalt in the declaration scope indicated above?</v>
      </c>
      <c r="B48" s="90" t="str">
        <f>Declaration!D67</f>
        <v>No</v>
      </c>
      <c r="C48" s="161" t="str">
        <f ca="1">IF(H48=1,J48,I48)</f>
        <v>Complete</v>
      </c>
      <c r="D48" s="268" t="str">
        <f>IF(H48=1,"Click here to answer question (C)","")</f>
        <v/>
      </c>
      <c r="E48" s="74" t="s">
        <v>744</v>
      </c>
      <c r="F48" s="95">
        <f t="shared" si="7"/>
        <v>0</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41">
      <c r="A49" s="90" t="str">
        <f ca="1">Declaration!B69</f>
        <v xml:space="preserve">D. Do you require suppliers to exercise due diligence over the cobalt supply chain in accordance with the OECD Due Diligence Guidance? </v>
      </c>
      <c r="B49" s="90" t="str">
        <f>Declaration!D69</f>
        <v>No</v>
      </c>
      <c r="C49" s="346" t="str">
        <f t="shared" ca="1" si="3"/>
        <v>Complete</v>
      </c>
      <c r="D49" s="268" t="str">
        <f>IF(H49=1,"Click here to answer question (D)","")</f>
        <v/>
      </c>
      <c r="E49" s="74" t="s">
        <v>744</v>
      </c>
      <c r="F49" s="95">
        <f t="shared" si="7"/>
        <v>0</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41">
      <c r="A50" s="90" t="str">
        <f ca="1">Declaration!B71</f>
        <v xml:space="preserve">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0</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4">
      <c r="A51" s="90" t="str">
        <f ca="1">Declaration!B73</f>
        <v xml:space="preserve">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0</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41">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No</v>
      </c>
      <c r="C53" s="161" t="str">
        <f t="shared" ca="1" si="3"/>
        <v>Complete</v>
      </c>
      <c r="D53" s="268" t="str">
        <f>IF(H53=1,"Click here to answer question (G)","")</f>
        <v/>
      </c>
      <c r="E53" s="74" t="s">
        <v>744</v>
      </c>
      <c r="F53" s="95">
        <f t="shared" si="7"/>
        <v>0</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41">
      <c r="A54" s="90" t="str">
        <f ca="1">Declaration!B77</f>
        <v xml:space="preserve">H. Do you review due diligence information received from your suppliers against your company’s expectations? </v>
      </c>
      <c r="B54" s="90" t="str">
        <f>Declaration!D77</f>
        <v>No</v>
      </c>
      <c r="C54" s="346" t="str">
        <f t="shared" ca="1" si="3"/>
        <v>Complete</v>
      </c>
      <c r="D54" s="268" t="str">
        <f>IF(H54=1,"Click here to answer question (H)","")</f>
        <v/>
      </c>
      <c r="E54" s="74" t="s">
        <v>744</v>
      </c>
      <c r="F54" s="95">
        <f t="shared" si="7"/>
        <v>0</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41">
      <c r="A55" s="90" t="str">
        <f ca="1">Declaration!B79</f>
        <v xml:space="preserve">I. Does your review process include corrective action management? </v>
      </c>
      <c r="B55" s="90" t="str">
        <f>Declaration!D79</f>
        <v>Yes</v>
      </c>
      <c r="C55" s="346" t="str">
        <f ca="1">IF(H55=1,J55,I55)</f>
        <v>Complete</v>
      </c>
      <c r="D55" s="268" t="str">
        <f>IF(H55=1,"Click here to answer question (I)","")</f>
        <v/>
      </c>
      <c r="E55" s="74" t="s">
        <v>744</v>
      </c>
      <c r="F55" s="95">
        <f t="shared" si="7"/>
        <v>0</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41">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41">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41"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41"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41"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7">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4"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5" location="Declaration!B79" display="Declaration!B79" xr:uid="{00000000-0004-0000-0500-00000C000000}"/>
    <hyperlink ref="D54" location="Declaration!B77" display="Declaration!B77" xr:uid="{00000000-0004-0000-0500-00000D000000}"/>
    <hyperlink ref="D51" location="Declaration!B73" display="Declaration!B73" xr:uid="{00000000-0004-0000-0500-00000E000000}"/>
    <hyperlink ref="D50" location="Declaration!B71" display="Declaration!B71" xr:uid="{00000000-0004-0000-0500-00000F000000}"/>
    <hyperlink ref="D49" location="Declaration!B69" display="Declaration!B69" xr:uid="{00000000-0004-0000-0500-000010000000}"/>
    <hyperlink ref="D48" location="Declaration!B67" display="Declaration!B67" xr:uid="{00000000-0004-0000-0500-000011000000}"/>
    <hyperlink ref="D47" location="Declaration!B65" display="Declaration!B65" xr:uid="{00000000-0004-0000-0500-000012000000}"/>
    <hyperlink ref="D43" location="Declaration!B65" display="Declaration!B65" xr:uid="{00000000-0004-0000-0500-000013000000}"/>
    <hyperlink ref="D42" location="Declaration!B64" display="Declaration!B64" xr:uid="{00000000-0004-0000-0500-000014000000}"/>
    <hyperlink ref="D41" location="Declaration!B63" display="Declaration!B63" xr:uid="{00000000-0004-0000-0500-000015000000}"/>
    <hyperlink ref="D40" location="Declaration!B56" display="Declaration!B56" xr:uid="{00000000-0004-0000-0500-000016000000}"/>
    <hyperlink ref="D38" location="Declaration!B59" display="Declaration!B59" xr:uid="{00000000-0004-0000-0500-000017000000}"/>
    <hyperlink ref="D37" location="Declaration!B58" display="Declaration!B58" xr:uid="{00000000-0004-0000-0500-000018000000}"/>
    <hyperlink ref="D36" location="Declaration!B57" display="Declaration!B57" xr:uid="{00000000-0004-0000-0500-000019000000}"/>
    <hyperlink ref="D35" location="Declaration!B50" display="Declaration!B50" xr:uid="{00000000-0004-0000-0500-00001A000000}"/>
    <hyperlink ref="D33" location="Declaration!B53" display="Declaration!B53" xr:uid="{00000000-0004-0000-0500-00001B000000}"/>
    <hyperlink ref="D32" location="Declaration!B52" display="Declaration!B52" xr:uid="{00000000-0004-0000-0500-00001C000000}"/>
    <hyperlink ref="D31" location="Declaration!B51" display="Declaration!B51" xr:uid="{00000000-0004-0000-0500-00001D000000}"/>
    <hyperlink ref="D30" location="Declaration!B44" display="Declaration!B44" xr:uid="{00000000-0004-0000-0500-00001E000000}"/>
    <hyperlink ref="D18" location="Declaration!B29" display="Declaration!B29" xr:uid="{00000000-0004-0000-0500-00001F000000}"/>
    <hyperlink ref="D17" location="Declaration!B28" display="Declaration!B28" xr:uid="{00000000-0004-0000-0500-000020000000}"/>
    <hyperlink ref="D16" location="Declaration!B27" display="Declaration!B27" xr:uid="{00000000-0004-0000-0500-000021000000}"/>
    <hyperlink ref="D15" location="Declaration!B26" display="Declaration!B26" xr:uid="{00000000-0004-0000-0500-000022000000}"/>
    <hyperlink ref="D13" location="Declaration!B22" display="Declaration!B22" xr:uid="{00000000-0004-0000-0500-000023000000}"/>
    <hyperlink ref="D11" location="Declaration!B20" display="Declaration!B20" xr:uid="{00000000-0004-0000-0500-000024000000}"/>
    <hyperlink ref="D10" location="Declaration!B18" display="Declaration!B18" xr:uid="{00000000-0004-0000-0500-000025000000}"/>
    <hyperlink ref="D4" location="Declaration!D8" display="Declaration!D8" xr:uid="{00000000-0004-0000-0500-000026000000}"/>
    <hyperlink ref="C2" location="'Product List'!A1" display="'Product List'!A1" xr:uid="{00000000-0004-0000-0500-000027000000}"/>
    <hyperlink ref="A2" location="Declaration!A1" display="Click here to return to Declaration tab" xr:uid="{00000000-0004-0000-0500-000028000000}"/>
    <hyperlink ref="D45" location="Declaration!B63" display="Declaration!B63" xr:uid="{00000000-0004-0000-0500-000029000000}"/>
    <hyperlink ref="D7" location="Declaration!B15" display="Declaration!B15" xr:uid="{00000000-0004-0000-0500-00002A000000}"/>
    <hyperlink ref="D5" location="Declaration!B9" display="Declaration!B9" xr:uid="{00000000-0004-0000-0500-00002B000000}"/>
    <hyperlink ref="D20" location="Declaration!B32" display="Declaration!B32" xr:uid="{00000000-0004-0000-0500-00002C000000}"/>
    <hyperlink ref="D56" location="'Product List'!A1" display="'Product List'!A1" xr:uid="{00000000-0004-0000-0500-00002D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sqref="A1:D1"/>
    </sheetView>
  </sheetViews>
  <sheetFormatPr defaultColWidth="8.921875" defaultRowHeight="13.5"/>
  <cols>
    <col min="1" max="1" width="3.07421875" style="103" customWidth="1"/>
    <col min="2" max="2" width="39.921875" style="104" customWidth="1"/>
    <col min="3" max="3" width="39.921875" style="103" customWidth="1"/>
    <col min="4" max="4" width="58.921875" style="103" customWidth="1"/>
    <col min="5" max="5" width="1.69140625" style="103" customWidth="1"/>
    <col min="6" max="6" width="71.921875" customWidth="1"/>
    <col min="7" max="35" width="9" customWidth="1"/>
    <col min="36" max="16384" width="8.921875" style="21"/>
  </cols>
  <sheetData>
    <row r="1" spans="1:35" ht="34.5" customHeight="1" thickTop="1">
      <c r="A1" s="429" t="str">
        <f ca="1">OFFSET(L!$C$1,MATCH("Product List"&amp;ADDRESS(ROW(),COLUMN(),4),L!$A:$A,0)-1,SL,,)</f>
        <v>Completion required only if reporting level "Product (or List of Products)" selected on the 'Declaration' worksheet.</v>
      </c>
      <c r="B1" s="430"/>
      <c r="C1" s="430"/>
      <c r="D1" s="430"/>
      <c r="E1" s="126"/>
    </row>
    <row r="2" spans="1:35">
      <c r="A2" s="23"/>
      <c r="B2" s="128"/>
      <c r="C2" s="128"/>
      <c r="D2"/>
      <c r="E2" s="24"/>
    </row>
    <row r="3" spans="1:35">
      <c r="A3" s="23"/>
      <c r="B3" s="128"/>
      <c r="C3" s="128"/>
      <c r="D3" s="128"/>
      <c r="E3" s="24"/>
    </row>
    <row r="4" spans="1:35" ht="15.75" customHeight="1">
      <c r="A4" s="23"/>
      <c r="B4" s="428" t="s">
        <v>484</v>
      </c>
      <c r="C4" s="428"/>
      <c r="D4" s="428"/>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1" t="str">
        <f ca="1">OFFSET(L!$C$1,MATCH("General"&amp;"Cpy",L!$A:$A,0)-1,SL,,)</f>
        <v>© 2020 Responsible Minerals Initiative. All rights reserved.</v>
      </c>
      <c r="C1001" s="431"/>
      <c r="D1001" s="431"/>
      <c r="E1001" s="25"/>
    </row>
    <row r="1002" spans="1:35" ht="14"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activeCell="C12" sqref="C12"/>
    </sheetView>
  </sheetViews>
  <sheetFormatPr defaultColWidth="8.921875" defaultRowHeight="13.5"/>
  <cols>
    <col min="1" max="1" width="9.07421875" style="202" bestFit="1" customWidth="1"/>
    <col min="2" max="2" width="42.921875" style="202" customWidth="1"/>
    <col min="3" max="3" width="40.07421875" style="202" customWidth="1"/>
    <col min="4" max="4" width="22.921875" style="202" customWidth="1"/>
    <col min="5" max="5" width="12.69140625" style="202" customWidth="1"/>
    <col min="6" max="6" width="12.69140625" style="203" customWidth="1"/>
    <col min="7" max="7" width="15.23046875" style="202" customWidth="1"/>
    <col min="8" max="8" width="23.921875" style="202" customWidth="1"/>
    <col min="9" max="9" width="28.07421875" style="202" customWidth="1"/>
    <col min="10" max="10" width="38.69140625" style="202" hidden="1" customWidth="1"/>
    <col min="11" max="11" width="24.07421875" style="202" hidden="1" customWidth="1"/>
    <col min="12" max="12" width="17.4609375" style="202" customWidth="1"/>
    <col min="13" max="13" width="16.07421875" style="202" customWidth="1"/>
    <col min="14" max="16384" width="8.921875" style="202"/>
  </cols>
  <sheetData>
    <row r="1" spans="1:13" ht="180"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69140625" defaultRowHeight="14"/>
  <cols>
    <col min="1" max="1" width="14.69140625" style="148" customWidth="1"/>
    <col min="2" max="2" width="14" style="148" customWidth="1"/>
    <col min="3" max="3" width="6.07421875" style="148" customWidth="1"/>
    <col min="4" max="4" width="50.921875" style="148" customWidth="1"/>
    <col min="5" max="5" width="45.921875" style="255" customWidth="1"/>
    <col min="6" max="6" width="61.61328125" style="149" customWidth="1"/>
    <col min="7" max="7" width="61.61328125" style="148" customWidth="1"/>
    <col min="8" max="11" width="40" style="148" customWidth="1"/>
    <col min="12" max="12" width="40" style="171" customWidth="1"/>
    <col min="13" max="13" width="40" style="244" customWidth="1"/>
    <col min="14" max="16384" width="8.6914062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94.5">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54">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7">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4">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4">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4">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4">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94.5">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08">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0.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81">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0.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40.5">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4">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02.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42">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21.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4">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43">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16">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3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62">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87">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10.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01.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29.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48.5">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21.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29.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283.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70">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94.5">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81">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01.5">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94.5">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67.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174">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94.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08">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48.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94.5">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67.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67.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67.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08">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0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29.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16">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4">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16">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4">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391.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0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175.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391.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3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4">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7">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7">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6">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7">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7">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7">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94.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81">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175.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16">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0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54">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175.5">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62">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81">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48.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189">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67.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21.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37.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37.5">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48.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08">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7">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7">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54">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58">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81">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0.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27">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0.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7">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7">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7">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7">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7">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0.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67.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94.5">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54">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67.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67.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1">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7">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29">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94.5">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2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94.5">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94.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21.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67.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67.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4">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13.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14.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14.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14.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14.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29">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29">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7">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7">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7">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7">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7">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7">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7">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7">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7">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7">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7">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15.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14.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6">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7">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40.5">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54">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54">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0.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7">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54">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6">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27">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0.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0.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27">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0.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0.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4">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4">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40.5">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0.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40.5">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40.5">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40.5">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40.5">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1">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81">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81">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81">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67.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67.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67.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1">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4">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4">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4">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4">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67.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67.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67.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67.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4">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4">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4">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4">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67.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67.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81">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54">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94.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54">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67.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40.5">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54">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4">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4">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54">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54">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4">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54">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7">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7">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7">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7">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0.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4">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7">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81">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7">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27">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6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7">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27">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81">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a54701f6-876b-4337-a24e-543e1bd311e6"/>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98893d5f-232f-4f98-b444-edffba233996"/>
    <ds:schemaRef ds:uri="http://www.w3.org/XML/1998/namespace"/>
  </ds:schemaRefs>
</ds:datastoreItem>
</file>

<file path=customXml/itemProps3.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Tsubasa Takano</cp:lastModifiedBy>
  <cp:lastPrinted>2015-04-21T20:47:43Z</cp:lastPrinted>
  <dcterms:created xsi:type="dcterms:W3CDTF">2010-06-21T21:00:23Z</dcterms:created>
  <dcterms:modified xsi:type="dcterms:W3CDTF">2022-02-23T17:13:05Z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